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📊 Dashboard" sheetId="1" state="visible" r:id="rId1"/>
    <sheet xmlns:r="http://schemas.openxmlformats.org/officeDocument/2006/relationships" name="📅 Vollzeit" sheetId="2" state="visible" r:id="rId2"/>
    <sheet xmlns:r="http://schemas.openxmlformats.org/officeDocument/2006/relationships" name="📅 Teilzeit" sheetId="3" state="visible" r:id="rId3"/>
    <sheet xmlns:r="http://schemas.openxmlformats.org/officeDocument/2006/relationships" name="💶 Minijob" sheetId="4" state="visible" r:id="rId4"/>
    <sheet xmlns:r="http://schemas.openxmlformats.org/officeDocument/2006/relationships" name="⏳ 70-Tage" sheetId="5" state="visible" r:id="rId5"/>
    <sheet xmlns:r="http://schemas.openxmlformats.org/officeDocument/2006/relationships" name="🎓 Werkstudent" sheetId="6" state="visible" r:id="rId6"/>
    <sheet xmlns:r="http://schemas.openxmlformats.org/officeDocument/2006/relationships" name="🏫 Schüler-Ferien" sheetId="7" state="visible" r:id="rId7"/>
    <sheet xmlns:r="http://schemas.openxmlformats.org/officeDocument/2006/relationships" name="📈 Jahresübersicht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10">
    <numFmt numFmtId="164" formatCode="HH:MM"/>
    <numFmt numFmtId="165" formatCode="0.00&quot;h&quot;"/>
    <numFmt numFmtId="166" formatCode="&quot;€ &quot;#,##0.00"/>
    <numFmt numFmtId="167" formatCode="0.0&quot;h/Woche Ø&quot;"/>
    <numFmt numFmtId="168" formatCode="0&quot;h/Woche&quot;"/>
    <numFmt numFmtId="169" formatCode="0&quot;h max&quot;"/>
    <numFmt numFmtId="170" formatCode="0.0&quot;%&quot;"/>
    <numFmt numFmtId="171" formatCode="0.00&quot;h/Tag Ø&quot;"/>
    <numFmt numFmtId="172" formatCode="&quot;€ &quot;#,##0.00&quot;/h&quot;"/>
    <numFmt numFmtId="173" formatCode="0&quot;Tage&quot;"/>
  </numFmts>
  <fonts count="30">
    <font>
      <name val="Calibri"/>
      <family val="2"/>
      <color theme="1"/>
      <sz val="11"/>
      <scheme val="minor"/>
    </font>
    <font>
      <name val="Arial"/>
      <b val="1"/>
      <color rgb="00FFFFFF"/>
      <sz val="18"/>
    </font>
    <font>
      <name val="Arial"/>
      <color rgb="00FFFFFF"/>
      <sz val="11"/>
    </font>
    <font>
      <name val="Arial"/>
      <b val="1"/>
      <color rgb="00FFFFFF"/>
      <sz val="10"/>
    </font>
    <font>
      <name val="Arial"/>
      <b val="1"/>
      <color rgb="00E65100"/>
      <sz val="10"/>
    </font>
    <font>
      <name val="Arial"/>
      <color rgb="000B1933"/>
      <sz val="10"/>
    </font>
    <font>
      <name val="Arial"/>
      <i val="1"/>
      <color rgb="005272C5"/>
      <sz val="9"/>
    </font>
    <font>
      <name val="Arial"/>
      <b val="1"/>
      <color rgb="00FFFFFF"/>
      <sz val="12"/>
    </font>
    <font>
      <name val="Arial"/>
      <color rgb="000B1933"/>
      <sz val="9"/>
    </font>
    <font>
      <name val="Arial"/>
      <b val="1"/>
      <color rgb="00FFFFFF"/>
      <sz val="16"/>
    </font>
    <font>
      <name val="Arial"/>
      <color rgb="00FFFFFF"/>
      <sz val="10"/>
    </font>
    <font>
      <name val="Arial"/>
      <b val="1"/>
      <color rgb="000B1933"/>
      <sz val="10"/>
    </font>
    <font>
      <name val="Arial"/>
      <b val="1"/>
      <color rgb="00FFFFFF"/>
      <sz val="9"/>
    </font>
    <font>
      <name val="Arial"/>
      <color rgb="00666666"/>
      <sz val="9"/>
    </font>
    <font>
      <name val="Arial"/>
      <i val="1"/>
      <color rgb="00666666"/>
      <sz val="9"/>
    </font>
    <font>
      <name val="Arial"/>
      <b val="1"/>
      <color rgb="00FFFFFF"/>
      <sz val="11"/>
    </font>
    <font>
      <name val="Arial"/>
      <b val="1"/>
      <color rgb="000B1933"/>
      <sz val="11"/>
    </font>
    <font>
      <name val="Arial"/>
      <b val="1"/>
      <color rgb="00E65100"/>
      <sz val="11"/>
    </font>
    <font>
      <name val="Arial"/>
      <i val="1"/>
      <color rgb="00666666"/>
      <sz val="8"/>
    </font>
    <font>
      <name val="Arial"/>
      <b val="1"/>
      <color rgb="00FFFFFF"/>
      <sz val="15"/>
    </font>
    <font>
      <name val="Arial"/>
      <color rgb="00E65100"/>
      <sz val="9"/>
    </font>
    <font>
      <name val="Arial"/>
      <color rgb="005272C5"/>
      <sz val="9"/>
    </font>
    <font>
      <name val="Arial"/>
      <b val="1"/>
      <color rgb="000B1933"/>
      <sz val="9"/>
    </font>
    <font>
      <name val="Arial"/>
      <b val="1"/>
      <color rgb="00FFFFFF"/>
      <sz val="14"/>
    </font>
    <font>
      <name val="Arial"/>
      <color rgb="007C3AED"/>
      <sz val="9"/>
    </font>
    <font>
      <name val="Arial"/>
      <b val="1"/>
      <color rgb="007C3AED"/>
      <sz val="11"/>
    </font>
    <font>
      <name val="Arial"/>
      <color rgb="00B45309"/>
      <sz val="9"/>
    </font>
    <font>
      <name val="Arial"/>
      <b val="1"/>
      <color rgb="000B1933"/>
      <sz val="12"/>
    </font>
    <font>
      <name val="Arial"/>
      <b val="1"/>
      <color rgb="00E65100"/>
      <sz val="12"/>
    </font>
    <font>
      <name val="Arial"/>
      <color rgb="00666666"/>
      <sz val="10"/>
    </font>
  </fonts>
  <fills count="17">
    <fill>
      <patternFill/>
    </fill>
    <fill>
      <patternFill patternType="gray125"/>
    </fill>
    <fill>
      <patternFill patternType="solid">
        <fgColor rgb="000B1933"/>
      </patternFill>
    </fill>
    <fill>
      <patternFill patternType="solid">
        <fgColor rgb="00E65100"/>
      </patternFill>
    </fill>
    <fill>
      <patternFill patternType="solid">
        <fgColor rgb="00FFFFFF"/>
      </patternFill>
    </fill>
    <fill>
      <patternFill patternType="solid">
        <fgColor rgb="00F0F0EF"/>
      </patternFill>
    </fill>
    <fill>
      <patternFill patternType="solid">
        <fgColor rgb="00F7F7F6"/>
      </patternFill>
    </fill>
    <fill>
      <patternFill patternType="solid">
        <fgColor rgb="001A2B44"/>
      </patternFill>
    </fill>
    <fill>
      <patternFill patternType="solid">
        <fgColor rgb="00FEF3C7"/>
      </patternFill>
    </fill>
    <fill>
      <patternFill patternType="solid">
        <fgColor rgb="0022C55E"/>
      </patternFill>
    </fill>
    <fill>
      <patternFill patternType="solid">
        <fgColor rgb="00FFF4E6"/>
      </patternFill>
    </fill>
    <fill>
      <patternFill patternType="solid">
        <fgColor rgb="005272C5"/>
      </patternFill>
    </fill>
    <fill>
      <patternFill patternType="solid">
        <fgColor rgb="00EEF2FF"/>
      </patternFill>
    </fill>
    <fill>
      <patternFill patternType="solid">
        <fgColor rgb="007C3AED"/>
      </patternFill>
    </fill>
    <fill>
      <patternFill patternType="solid">
        <fgColor rgb="00F5F3FF"/>
      </patternFill>
    </fill>
    <fill>
      <patternFill patternType="solid">
        <fgColor rgb="00F59E0B"/>
      </patternFill>
    </fill>
    <fill>
      <patternFill patternType="solid">
        <fgColor rgb="00FFFBEB"/>
      </patternFill>
    </fill>
  </fills>
  <borders count="7">
    <border>
      <left/>
      <right/>
      <top/>
      <bottom/>
      <diagonal/>
    </border>
    <border>
      <left style="medium">
        <color rgb="00AAAAAA"/>
      </left>
      <right style="medium">
        <color rgb="00AAAAAA"/>
      </right>
      <top style="medium">
        <color rgb="00AAAAAA"/>
      </top>
      <bottom style="medium">
        <color rgb="00AAAAAA"/>
      </bottom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thick">
        <color rgb="00E65100"/>
      </left>
      <right style="thin">
        <color rgb="00DDDDDD"/>
      </right>
      <top style="thin">
        <color rgb="00DDDDDD"/>
      </top>
      <bottom style="thin">
        <color rgb="00DDDDDD"/>
      </bottom>
    </border>
    <border>
      <left style="thick">
        <color rgb="005272C5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thick">
        <color rgb="007C3AED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thick">
        <color rgb="00F59E0B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9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/>
    </xf>
    <xf numFmtId="0" fontId="4" fillId="4" borderId="2" applyAlignment="1" pivotButton="0" quotePrefix="0" xfId="0">
      <alignment horizontal="left" vertical="center"/>
    </xf>
    <xf numFmtId="0" fontId="5" fillId="4" borderId="2" applyAlignment="1" pivotButton="0" quotePrefix="0" xfId="0">
      <alignment horizontal="center" vertical="center"/>
    </xf>
    <xf numFmtId="0" fontId="4" fillId="5" borderId="2" applyAlignment="1" pivotButton="0" quotePrefix="0" xfId="0">
      <alignment horizontal="left" vertical="center"/>
    </xf>
    <xf numFmtId="0" fontId="5" fillId="5" borderId="2" applyAlignment="1" pivotButton="0" quotePrefix="0" xfId="0">
      <alignment horizontal="center" vertical="center"/>
    </xf>
    <xf numFmtId="0" fontId="6" fillId="6" borderId="0" applyAlignment="1" pivotButton="0" quotePrefix="0" xfId="0">
      <alignment horizontal="center" vertical="center"/>
    </xf>
    <xf numFmtId="0" fontId="7" fillId="7" borderId="1" applyAlignment="1" pivotButton="0" quotePrefix="0" xfId="0">
      <alignment horizontal="left" vertical="center"/>
    </xf>
    <xf numFmtId="0" fontId="3" fillId="3" borderId="2" applyAlignment="1" pivotButton="0" quotePrefix="0" xfId="0">
      <alignment horizontal="center" vertical="center"/>
    </xf>
    <xf numFmtId="0" fontId="8" fillId="5" borderId="2" applyAlignment="1" pivotButton="0" quotePrefix="0" xfId="0">
      <alignment horizontal="left" vertical="center" wrapText="1"/>
    </xf>
    <xf numFmtId="0" fontId="4" fillId="4" borderId="2" applyAlignment="1" pivotButton="0" quotePrefix="0" xfId="0">
      <alignment horizontal="center" vertical="center"/>
    </xf>
    <xf numFmtId="0" fontId="8" fillId="4" borderId="2" applyAlignment="1" pivotButton="0" quotePrefix="0" xfId="0">
      <alignment horizontal="left" vertical="center" wrapText="1"/>
    </xf>
    <xf numFmtId="0" fontId="4" fillId="5" borderId="2" applyAlignment="1" pivotButton="0" quotePrefix="0" xfId="0">
      <alignment horizontal="center" vertical="center"/>
    </xf>
    <xf numFmtId="0" fontId="9" fillId="2" borderId="0" applyAlignment="1" pivotButton="0" quotePrefix="0" xfId="0">
      <alignment horizontal="center" vertical="center"/>
    </xf>
    <xf numFmtId="0" fontId="10" fillId="3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left" vertical="center"/>
    </xf>
    <xf numFmtId="0" fontId="11" fillId="5" borderId="2" pivotButton="0" quotePrefix="0" xfId="0"/>
    <xf numFmtId="0" fontId="5" fillId="8" borderId="2" pivotButton="0" quotePrefix="0" xfId="0"/>
    <xf numFmtId="0" fontId="4" fillId="8" borderId="2" pivotButton="0" quotePrefix="0" xfId="0"/>
    <xf numFmtId="0" fontId="12" fillId="2" borderId="1" applyAlignment="1" pivotButton="0" quotePrefix="0" xfId="0">
      <alignment horizontal="center" vertical="center" wrapText="1"/>
    </xf>
    <xf numFmtId="0" fontId="8" fillId="4" borderId="2" pivotButton="0" quotePrefix="0" xfId="0"/>
    <xf numFmtId="0" fontId="13" fillId="5" borderId="2" applyAlignment="1" pivotButton="0" quotePrefix="0" xfId="0">
      <alignment horizontal="center" vertical="center"/>
    </xf>
    <xf numFmtId="164" fontId="8" fillId="4" borderId="2" applyAlignment="1" pivotButton="0" quotePrefix="0" xfId="0">
      <alignment horizontal="center" vertical="center"/>
    </xf>
    <xf numFmtId="165" fontId="13" fillId="6" borderId="2" applyAlignment="1" pivotButton="0" quotePrefix="0" xfId="0">
      <alignment horizontal="center" vertical="center"/>
    </xf>
    <xf numFmtId="165" fontId="8" fillId="4" borderId="2" applyAlignment="1" pivotButton="0" quotePrefix="0" xfId="0">
      <alignment horizontal="center" vertical="center"/>
    </xf>
    <xf numFmtId="165" fontId="8" fillId="8" borderId="2" applyAlignment="1" pivotButton="0" quotePrefix="0" xfId="0">
      <alignment horizontal="center" vertical="center"/>
    </xf>
    <xf numFmtId="0" fontId="14" fillId="4" borderId="2" pivotButton="0" quotePrefix="0" xfId="0"/>
    <xf numFmtId="0" fontId="15" fillId="2" borderId="1" applyAlignment="1" pivotButton="0" quotePrefix="0" xfId="0">
      <alignment horizontal="right" vertical="center"/>
    </xf>
    <xf numFmtId="165" fontId="15" fillId="3" borderId="1" applyAlignment="1" pivotButton="0" quotePrefix="0" xfId="0">
      <alignment horizontal="center" vertical="center"/>
    </xf>
    <xf numFmtId="165" fontId="16" fillId="5" borderId="1" applyAlignment="1" pivotButton="0" quotePrefix="0" xfId="0">
      <alignment horizontal="center" vertical="center"/>
    </xf>
    <xf numFmtId="165" fontId="16" fillId="8" borderId="1" applyAlignment="1" pivotButton="0" quotePrefix="0" xfId="0">
      <alignment horizontal="center" vertical="center"/>
    </xf>
    <xf numFmtId="165" fontId="17" fillId="4" borderId="1" applyAlignment="1" pivotButton="0" quotePrefix="0" xfId="0">
      <alignment horizontal="center" vertical="center"/>
    </xf>
    <xf numFmtId="165" fontId="17" fillId="8" borderId="1" applyAlignment="1" pivotButton="0" quotePrefix="0" xfId="0">
      <alignment horizontal="center" vertical="center"/>
    </xf>
    <xf numFmtId="0" fontId="5" fillId="5" borderId="0" pivotButton="0" quotePrefix="0" xfId="0"/>
    <xf numFmtId="0" fontId="18" fillId="6" borderId="0" applyAlignment="1" pivotButton="0" quotePrefix="0" xfId="0">
      <alignment horizontal="center" vertical="center"/>
    </xf>
    <xf numFmtId="0" fontId="19" fillId="2" borderId="0" applyAlignment="1" pivotButton="0" quotePrefix="0" xfId="0">
      <alignment horizontal="center" vertical="center"/>
    </xf>
    <xf numFmtId="0" fontId="10" fillId="9" borderId="0" applyAlignment="1" pivotButton="0" quotePrefix="0" xfId="0">
      <alignment horizontal="center" vertical="center"/>
    </xf>
    <xf numFmtId="0" fontId="20" fillId="10" borderId="3" applyAlignment="1" pivotButton="0" quotePrefix="0" xfId="0">
      <alignment horizontal="left" vertical="center" wrapText="1"/>
    </xf>
    <xf numFmtId="0" fontId="7" fillId="9" borderId="1" applyAlignment="1" pivotButton="0" quotePrefix="0" xfId="0">
      <alignment horizontal="left" vertical="center"/>
    </xf>
    <xf numFmtId="166" fontId="11" fillId="8" borderId="2" pivotButton="0" quotePrefix="0" xfId="0"/>
    <xf numFmtId="0" fontId="12" fillId="9" borderId="1" applyAlignment="1" pivotButton="0" quotePrefix="0" xfId="0">
      <alignment horizontal="center" vertical="center" wrapText="1"/>
    </xf>
    <xf numFmtId="0" fontId="0" fillId="4" borderId="2" pivotButton="0" quotePrefix="0" xfId="0"/>
    <xf numFmtId="0" fontId="0" fillId="5" borderId="2" pivotButton="0" quotePrefix="0" xfId="0"/>
    <xf numFmtId="164" fontId="0" fillId="4" borderId="2" applyAlignment="1" pivotButton="0" quotePrefix="0" xfId="0">
      <alignment horizontal="center" vertical="center"/>
    </xf>
    <xf numFmtId="0" fontId="18" fillId="8" borderId="2" applyAlignment="1" pivotButton="0" quotePrefix="0" xfId="0">
      <alignment horizontal="center" vertical="center"/>
    </xf>
    <xf numFmtId="166" fontId="8" fillId="4" borderId="2" applyAlignment="1" pivotButton="0" quotePrefix="0" xfId="0">
      <alignment horizontal="center" vertical="center"/>
    </xf>
    <xf numFmtId="165" fontId="15" fillId="9" borderId="1" applyAlignment="1" pivotButton="0" quotePrefix="0" xfId="0">
      <alignment horizontal="center" vertical="center"/>
    </xf>
    <xf numFmtId="166" fontId="15" fillId="3" borderId="1" applyAlignment="1" pivotButton="0" quotePrefix="0" xfId="0">
      <alignment horizontal="center" vertical="center"/>
    </xf>
    <xf numFmtId="166" fontId="17" fillId="8" borderId="1" applyAlignment="1" pivotButton="0" quotePrefix="0" xfId="0">
      <alignment horizontal="center" vertical="center"/>
    </xf>
    <xf numFmtId="0" fontId="16" fillId="4" borderId="1" applyAlignment="1" pivotButton="0" quotePrefix="0" xfId="0">
      <alignment horizontal="center" vertical="center"/>
    </xf>
    <xf numFmtId="0" fontId="10" fillId="11" borderId="0" applyAlignment="1" pivotButton="0" quotePrefix="0" xfId="0">
      <alignment horizontal="center" vertical="center"/>
    </xf>
    <xf numFmtId="0" fontId="21" fillId="12" borderId="4" applyAlignment="1" pivotButton="0" quotePrefix="0" xfId="0">
      <alignment horizontal="left" vertical="center" wrapText="1"/>
    </xf>
    <xf numFmtId="0" fontId="7" fillId="11" borderId="1" applyAlignment="1" pivotButton="0" quotePrefix="0" xfId="0">
      <alignment horizontal="left" vertical="center"/>
    </xf>
    <xf numFmtId="0" fontId="12" fillId="11" borderId="1" applyAlignment="1" pivotButton="0" quotePrefix="0" xfId="0">
      <alignment horizontal="center" vertical="center" wrapText="1"/>
    </xf>
    <xf numFmtId="0" fontId="22" fillId="8" borderId="2" applyAlignment="1" pivotButton="0" quotePrefix="0" xfId="0">
      <alignment horizontal="center" vertical="center"/>
    </xf>
    <xf numFmtId="0" fontId="8" fillId="4" borderId="2" applyAlignment="1" pivotButton="0" quotePrefix="0" xfId="0">
      <alignment horizontal="center" vertical="center"/>
    </xf>
    <xf numFmtId="165" fontId="15" fillId="11" borderId="1" pivotButton="0" quotePrefix="0" xfId="0"/>
    <xf numFmtId="166" fontId="15" fillId="3" borderId="1" pivotButton="0" quotePrefix="0" xfId="0"/>
    <xf numFmtId="0" fontId="17" fillId="8" borderId="1" applyAlignment="1" pivotButton="0" quotePrefix="0" xfId="0">
      <alignment horizontal="center" vertical="center"/>
    </xf>
    <xf numFmtId="0" fontId="16" fillId="8" borderId="1" applyAlignment="1" pivotButton="0" quotePrefix="0" xfId="0">
      <alignment horizontal="center" vertical="center"/>
    </xf>
    <xf numFmtId="0" fontId="23" fillId="2" borderId="0" applyAlignment="1" pivotButton="0" quotePrefix="0" xfId="0">
      <alignment horizontal="center" vertical="center"/>
    </xf>
    <xf numFmtId="0" fontId="10" fillId="13" borderId="0" applyAlignment="1" pivotButton="0" quotePrefix="0" xfId="0">
      <alignment horizontal="center" vertical="center"/>
    </xf>
    <xf numFmtId="0" fontId="24" fillId="14" borderId="5" applyAlignment="1" pivotButton="0" quotePrefix="0" xfId="0">
      <alignment horizontal="left" vertical="center" wrapText="1"/>
    </xf>
    <xf numFmtId="0" fontId="7" fillId="13" borderId="1" applyAlignment="1" pivotButton="0" quotePrefix="0" xfId="0">
      <alignment horizontal="left" vertical="center"/>
    </xf>
    <xf numFmtId="0" fontId="12" fillId="13" borderId="1" applyAlignment="1" pivotButton="0" quotePrefix="0" xfId="0">
      <alignment horizontal="center" vertical="center" wrapText="1"/>
    </xf>
    <xf numFmtId="0" fontId="18" fillId="5" borderId="2" applyAlignment="1" pivotButton="0" quotePrefix="0" xfId="0">
      <alignment horizontal="center" vertical="center"/>
    </xf>
    <xf numFmtId="165" fontId="15" fillId="13" borderId="1" pivotButton="0" quotePrefix="0" xfId="0"/>
    <xf numFmtId="167" fontId="25" fillId="8" borderId="1" applyAlignment="1" pivotButton="0" quotePrefix="0" xfId="0">
      <alignment horizontal="center" vertical="center"/>
    </xf>
    <xf numFmtId="168" fontId="25" fillId="8" borderId="1" applyAlignment="1" pivotButton="0" quotePrefix="0" xfId="0">
      <alignment horizontal="center" vertical="center"/>
    </xf>
    <xf numFmtId="0" fontId="10" fillId="15" borderId="0" applyAlignment="1" pivotButton="0" quotePrefix="0" xfId="0">
      <alignment horizontal="center" vertical="center"/>
    </xf>
    <xf numFmtId="0" fontId="26" fillId="16" borderId="6" applyAlignment="1" pivotButton="0" quotePrefix="0" xfId="0">
      <alignment horizontal="left" vertical="center" wrapText="1"/>
    </xf>
    <xf numFmtId="0" fontId="27" fillId="15" borderId="1" applyAlignment="1" pivotButton="0" quotePrefix="0" xfId="0">
      <alignment horizontal="left" vertical="center"/>
    </xf>
    <xf numFmtId="0" fontId="11" fillId="8" borderId="2" pivotButton="0" quotePrefix="0" xfId="0"/>
    <xf numFmtId="0" fontId="22" fillId="15" borderId="1" applyAlignment="1" pivotButton="0" quotePrefix="0" xfId="0">
      <alignment horizontal="center" vertical="center" wrapText="1"/>
    </xf>
    <xf numFmtId="0" fontId="8" fillId="8" borderId="2" applyAlignment="1" pivotButton="0" quotePrefix="0" xfId="0">
      <alignment horizontal="center" vertical="center"/>
    </xf>
    <xf numFmtId="169" fontId="13" fillId="6" borderId="2" applyAlignment="1" pivotButton="0" quotePrefix="0" xfId="0">
      <alignment horizontal="center" vertical="center"/>
    </xf>
    <xf numFmtId="165" fontId="16" fillId="15" borderId="1" pivotButton="0" quotePrefix="0" xfId="0"/>
    <xf numFmtId="0" fontId="7" fillId="2" borderId="1" applyAlignment="1" pivotButton="0" quotePrefix="0" xfId="0">
      <alignment horizontal="left" vertical="center"/>
    </xf>
    <xf numFmtId="0" fontId="15" fillId="2" borderId="1" applyAlignment="1" pivotButton="0" quotePrefix="0" xfId="0">
      <alignment horizontal="center" vertical="center"/>
    </xf>
    <xf numFmtId="0" fontId="12" fillId="3" borderId="1" applyAlignment="1" pivotButton="0" quotePrefix="0" xfId="0">
      <alignment horizontal="center" vertical="center"/>
    </xf>
    <xf numFmtId="165" fontId="5" fillId="4" borderId="2" applyAlignment="1" pivotButton="0" quotePrefix="0" xfId="0">
      <alignment horizontal="center" vertical="center"/>
    </xf>
    <xf numFmtId="165" fontId="5" fillId="5" borderId="2" applyAlignment="1" pivotButton="0" quotePrefix="0" xfId="0">
      <alignment horizontal="center" vertical="center"/>
    </xf>
    <xf numFmtId="165" fontId="5" fillId="8" borderId="2" applyAlignment="1" pivotButton="0" quotePrefix="0" xfId="0">
      <alignment horizontal="center" vertical="center"/>
    </xf>
    <xf numFmtId="166" fontId="5" fillId="4" borderId="2" applyAlignment="1" pivotButton="0" quotePrefix="0" xfId="0">
      <alignment horizontal="center" vertical="center"/>
    </xf>
    <xf numFmtId="0" fontId="15" fillId="2" borderId="1" pivotButton="0" quotePrefix="0" xfId="0"/>
    <xf numFmtId="2" fontId="3" fillId="3" borderId="1" applyAlignment="1" pivotButton="0" quotePrefix="0" xfId="0">
      <alignment horizontal="center" vertical="center"/>
    </xf>
    <xf numFmtId="165" fontId="28" fillId="8" borderId="1" applyAlignment="1" pivotButton="0" quotePrefix="0" xfId="0">
      <alignment horizontal="center" vertical="center"/>
    </xf>
    <xf numFmtId="0" fontId="11" fillId="4" borderId="2" pivotButton="0" quotePrefix="0" xfId="0"/>
    <xf numFmtId="170" fontId="28" fillId="8" borderId="1" applyAlignment="1" pivotButton="0" quotePrefix="0" xfId="0">
      <alignment horizontal="center" vertical="center"/>
    </xf>
    <xf numFmtId="171" fontId="28" fillId="8" borderId="1" applyAlignment="1" pivotButton="0" quotePrefix="0" xfId="0">
      <alignment horizontal="center" vertical="center"/>
    </xf>
    <xf numFmtId="166" fontId="28" fillId="8" borderId="1" applyAlignment="1" pivotButton="0" quotePrefix="0" xfId="0">
      <alignment horizontal="center" vertical="center"/>
    </xf>
    <xf numFmtId="172" fontId="28" fillId="8" borderId="1" applyAlignment="1" pivotButton="0" quotePrefix="0" xfId="0">
      <alignment horizontal="center" vertical="center"/>
    </xf>
    <xf numFmtId="0" fontId="17" fillId="8" borderId="2" applyAlignment="1" pivotButton="0" quotePrefix="0" xfId="0">
      <alignment horizontal="center" vertical="center"/>
    </xf>
    <xf numFmtId="0" fontId="29" fillId="6" borderId="2" pivotButton="0" quotePrefix="0" xfId="0"/>
    <xf numFmtId="173" fontId="28" fillId="8" borderId="1" applyAlignment="1" pivotButton="0" quotePrefix="0" xfId="0">
      <alignment horizontal="center" vertical="center"/>
    </xf>
    <xf numFmtId="0" fontId="3" fillId="2" borderId="2" pivotButton="0" quotePrefix="0" xfId="0"/>
    <xf numFmtId="165" fontId="7" fillId="3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E65100"/>
    <outlinePr summaryBelow="1" summaryRight="1"/>
    <pageSetUpPr/>
  </sheetPr>
  <dimension ref="B2:G22"/>
  <sheetViews>
    <sheetView workbookViewId="0">
      <selection activeCell="A1" sqref="A1"/>
    </sheetView>
  </sheetViews>
  <sheetFormatPr baseColWidth="8" defaultRowHeight="15"/>
  <cols>
    <col width="2" customWidth="1" min="1" max="1"/>
    <col width="32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  <col width="2" customWidth="1" min="8" max="8"/>
  </cols>
  <sheetData>
    <row r="1" ht="8" customHeight="1"/>
    <row r="2" ht="48" customHeight="1">
      <c r="B2" s="1" t="inlineStr">
        <is>
          <t>HRTime Software – Arbeitszeiterfassung &amp; Zeitwirtschaft</t>
        </is>
      </c>
    </row>
    <row r="3" ht="28" customHeight="1">
      <c r="B3" s="2" t="inlineStr">
        <is>
          <t>Rechtskonformer Stundennachweis für alle Beschäftigungsarten | Stand: 2026</t>
        </is>
      </c>
    </row>
    <row r="4" ht="8" customHeight="1"/>
    <row r="5" ht="8" customHeight="1"/>
    <row r="6" ht="36" customHeight="1">
      <c r="B6" s="3" t="inlineStr">
        <is>
          <t>Tabellenblatt</t>
        </is>
      </c>
      <c r="C6" s="3" t="inlineStr">
        <is>
          <t>Beschäftigungsart</t>
        </is>
      </c>
      <c r="D6" s="3" t="inlineStr">
        <is>
          <t>Regelung</t>
        </is>
      </c>
      <c r="E6" s="3" t="inlineStr">
        <is>
          <t>Max. Stunden</t>
        </is>
      </c>
      <c r="F6" s="3" t="inlineStr">
        <is>
          <t>Aufz.-Pflicht</t>
        </is>
      </c>
      <c r="G6" s="3" t="inlineStr">
        <is>
          <t>§ Grundlage</t>
        </is>
      </c>
    </row>
    <row r="7" ht="36" customHeight="1">
      <c r="B7" s="4" t="inlineStr">
        <is>
          <t>📅 Vollzeit</t>
        </is>
      </c>
      <c r="C7" s="5" t="inlineStr">
        <is>
          <t>Vollzeitbeschäftigte</t>
        </is>
      </c>
      <c r="D7" s="5" t="inlineStr">
        <is>
          <t>Regelarbeitszeit</t>
        </is>
      </c>
      <c r="E7" s="5" t="inlineStr">
        <is>
          <t>10h/Tag, 48h/Wo Ø</t>
        </is>
      </c>
      <c r="F7" s="5" t="inlineStr">
        <is>
          <t>Tägl. + Überstunden</t>
        </is>
      </c>
      <c r="G7" s="5" t="inlineStr">
        <is>
          <t>§ 16 ArbZG, BAG 2022</t>
        </is>
      </c>
    </row>
    <row r="8" ht="36" customHeight="1">
      <c r="B8" s="6" t="inlineStr">
        <is>
          <t>📅 Teilzeit</t>
        </is>
      </c>
      <c r="C8" s="7" t="inlineStr">
        <is>
          <t>Teilzeitkräfte</t>
        </is>
      </c>
      <c r="D8" s="7" t="inlineStr">
        <is>
          <t>Vertragl. Stunden</t>
        </is>
      </c>
      <c r="E8" s="7" t="inlineStr">
        <is>
          <t>Wie Vollzeit</t>
        </is>
      </c>
      <c r="F8" s="7" t="inlineStr">
        <is>
          <t>Tägl. + Überstunden</t>
        </is>
      </c>
      <c r="G8" s="7" t="inlineStr">
        <is>
          <t>§ 16 ArbZG</t>
        </is>
      </c>
    </row>
    <row r="9" ht="36" customHeight="1">
      <c r="B9" s="4" t="inlineStr">
        <is>
          <t>💶 Minijob</t>
        </is>
      </c>
      <c r="C9" s="5" t="inlineStr">
        <is>
          <t>Geringfügig Beschäftigte</t>
        </is>
      </c>
      <c r="D9" s="5" t="inlineStr">
        <is>
          <t>Entgeltgrenze 603 €/Mo</t>
        </is>
      </c>
      <c r="E9" s="5" t="inlineStr">
        <is>
          <t>Keine Stundenpflicht</t>
        </is>
      </c>
      <c r="F9" s="5" t="inlineStr">
        <is>
          <t>Spätestens 7 Tage</t>
        </is>
      </c>
      <c r="G9" s="5" t="inlineStr">
        <is>
          <t>§ 17 MiLoG</t>
        </is>
      </c>
    </row>
    <row r="10" ht="36" customHeight="1">
      <c r="B10" s="6" t="inlineStr">
        <is>
          <t>⏳ 70-Tage</t>
        </is>
      </c>
      <c r="C10" s="7" t="inlineStr">
        <is>
          <t>Kurzfristig Beschäftigte</t>
        </is>
      </c>
      <c r="D10" s="7" t="inlineStr">
        <is>
          <t>70 Arbeitstage ODER 3 Monate/Jahr</t>
        </is>
      </c>
      <c r="E10" s="7" t="inlineStr">
        <is>
          <t>Vollzeit möglich</t>
        </is>
      </c>
      <c r="F10" s="7" t="inlineStr">
        <is>
          <t>Spätestens 7 Tage</t>
        </is>
      </c>
      <c r="G10" s="7" t="inlineStr">
        <is>
          <t>§ 8 SGB IV, § 17 MiLoG</t>
        </is>
      </c>
    </row>
    <row r="11" ht="36" customHeight="1">
      <c r="B11" s="4" t="inlineStr">
        <is>
          <t>🎓 Werkstudent</t>
        </is>
      </c>
      <c r="C11" s="5" t="inlineStr">
        <is>
          <t>Werkstudenten (Univ./FH)</t>
        </is>
      </c>
      <c r="D11" s="5" t="inlineStr">
        <is>
          <t>20h/Wo (Vorles.), Vollzeit Semesterpause</t>
        </is>
      </c>
      <c r="E11" s="5" t="inlineStr">
        <is>
          <t>26 Wochen/Jahr Vollzeit</t>
        </is>
      </c>
      <c r="F11" s="5" t="inlineStr">
        <is>
          <t>Tägl. Erfassung</t>
        </is>
      </c>
      <c r="G11" s="5" t="inlineStr">
        <is>
          <t>§ 27 SGB III, RV-Privileg</t>
        </is>
      </c>
    </row>
    <row r="12" ht="36" customHeight="1">
      <c r="B12" s="6" t="inlineStr">
        <is>
          <t>🏫 Schüler-Ferien</t>
        </is>
      </c>
      <c r="C12" s="7" t="inlineStr">
        <is>
          <t>Schüler &amp; Ferienjobs</t>
        </is>
      </c>
      <c r="D12" s="7" t="inlineStr">
        <is>
          <t>Ferien: Vollzeit, Schulzeit: 8h/Tag</t>
        </is>
      </c>
      <c r="E12" s="7" t="inlineStr">
        <is>
          <t>5h/Tag im Schuljahr</t>
        </is>
      </c>
      <c r="F12" s="7" t="inlineStr">
        <is>
          <t>Spätestens 7 Tage</t>
        </is>
      </c>
      <c r="G12" s="7" t="inlineStr">
        <is>
          <t>JArbSchG, § 8 SGB IV</t>
        </is>
      </c>
    </row>
    <row r="13" ht="12" customHeight="1">
      <c r="B13" s="4" t="inlineStr">
        <is>
          <t>📈 Jahresübersicht</t>
        </is>
      </c>
      <c r="C13" s="5" t="inlineStr">
        <is>
          <t>Kalkulator &amp; Jahresauswertung</t>
        </is>
      </c>
      <c r="D13" s="5" t="inlineStr">
        <is>
          <t>Alle Typen</t>
        </is>
      </c>
      <c r="E13" s="5" t="inlineStr">
        <is>
          <t>–</t>
        </is>
      </c>
      <c r="F13" s="5" t="inlineStr">
        <is>
          <t>–</t>
        </is>
      </c>
      <c r="G13" s="5" t="inlineStr">
        <is>
          <t>–</t>
        </is>
      </c>
    </row>
    <row r="14" ht="30" customHeight="1">
      <c r="B14" s="8" t="inlineStr">
        <is>
          <t>🔗 Mehr erfahren: https://www.hrtime.de/zeiterfassung/ | Demo buchen: https://www.hrtime.de/anfrage-formular/</t>
        </is>
      </c>
    </row>
    <row r="15" ht="8" customHeight="1"/>
    <row r="16" ht="28" customHeight="1">
      <c r="B16" s="9" t="inlineStr">
        <is>
          <t>⚖️  Rechtliche Grundlagen – Überblick 2026</t>
        </is>
      </c>
    </row>
    <row r="17" ht="22" customHeight="1">
      <c r="B17" s="10" t="inlineStr">
        <is>
          <t>§ 16 ArbZG</t>
        </is>
      </c>
      <c r="C17" s="11" t="inlineStr">
        <is>
          <t>Arbeitgeber müssen die über 8h hinausgehende Arbeitszeit aufzeichnen. Seit BAG-Urteil 2022: gesamte tägliche Arbeitszeit.</t>
        </is>
      </c>
    </row>
    <row r="18" ht="22" customHeight="1">
      <c r="B18" s="12" t="inlineStr">
        <is>
          <t>§ 17 MiLoG</t>
        </is>
      </c>
      <c r="C18" s="13" t="inlineStr">
        <is>
          <t>Minijobber &amp; Branchen: Beginn, Ende, Dauer tägl. Arbeit – spätestens 7 Tage nach Arbeitstag, 2 Jahre aufbewahren.</t>
        </is>
      </c>
    </row>
    <row r="19" ht="22" customHeight="1">
      <c r="B19" s="14" t="inlineStr">
        <is>
          <t>§ 8 SGB IV</t>
        </is>
      </c>
      <c r="C19" s="11" t="inlineStr">
        <is>
          <t>Kurzfristige Beschäftigung: max. 70 Arbeitstage ODER 3 Monate im Kalenderjahr – keine SV-Pflicht.</t>
        </is>
      </c>
    </row>
    <row r="20" ht="22" customHeight="1">
      <c r="B20" s="12" t="inlineStr">
        <is>
          <t>§ 4 ArbZG</t>
        </is>
      </c>
      <c r="C20" s="13" t="inlineStr">
        <is>
          <t>Ruhepausen: 30 Min ab 6h, 45 Min ab 9h Arbeitszeit – Dokumentation Pflicht.</t>
        </is>
      </c>
    </row>
    <row r="21" ht="22" customHeight="1">
      <c r="B21" s="14" t="inlineStr">
        <is>
          <t>JArbSchG</t>
        </is>
      </c>
      <c r="C21" s="11" t="inlineStr">
        <is>
          <t>Jugendliche bis 18 J.: max. 8h/Tag, 40h/Wo, kein Nachtdienst, 5-Tage-Woche.</t>
        </is>
      </c>
    </row>
    <row r="22" ht="22" customHeight="1">
      <c r="B22" s="12" t="inlineStr">
        <is>
          <t>BMAS 2023</t>
        </is>
      </c>
      <c r="C22" s="13" t="inlineStr">
        <is>
          <t>Entwurf Zeiterfassungsgesetz: elektronisch, manipulationssicher, tagesaktuell, revisionssicher – Excel ohne Schutz: NICHT konform.</t>
        </is>
      </c>
    </row>
  </sheetData>
  <mergeCells count="10">
    <mergeCell ref="B3:G3"/>
    <mergeCell ref="B2:G2"/>
    <mergeCell ref="B16:G16"/>
    <mergeCell ref="C21:G21"/>
    <mergeCell ref="C20:G20"/>
    <mergeCell ref="B14:G14"/>
    <mergeCell ref="C19:G19"/>
    <mergeCell ref="C22:G22"/>
    <mergeCell ref="C18:G18"/>
    <mergeCell ref="C17:G1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B1933"/>
    <outlinePr summaryBelow="1" summaryRight="1"/>
    <pageSetUpPr/>
  </sheetPr>
  <dimension ref="B2:L53"/>
  <sheetViews>
    <sheetView workbookViewId="0">
      <selection activeCell="A1" sqref="A1"/>
    </sheetView>
  </sheetViews>
  <sheetFormatPr baseColWidth="8" defaultRowHeight="15"/>
  <cols>
    <col width="2" customWidth="1" min="1" max="1"/>
    <col width="1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2" customWidth="1" min="10" max="10"/>
    <col width="14" customWidth="1" min="11" max="11"/>
    <col width="14" customWidth="1" min="12" max="12"/>
    <col width="2" customWidth="1" min="13" max="13"/>
  </cols>
  <sheetData>
    <row r="1" ht="8" customHeight="1"/>
    <row r="2" ht="40" customHeight="1">
      <c r="B2" s="15" t="inlineStr">
        <is>
          <t>HRTime Software – Stundennachweis Vollzeit</t>
        </is>
      </c>
    </row>
    <row r="3" ht="24" customHeight="1">
      <c r="B3" s="16" t="inlineStr">
        <is>
          <t>Rechtskonform nach § 16 ArbZG · BAG 2022 · § 4 ArbZG  |  hrtime.de/zeiterfassung/</t>
        </is>
      </c>
    </row>
    <row r="4" ht="8" customHeight="1"/>
    <row r="5" ht="22" customHeight="1">
      <c r="B5" s="17" t="inlineStr">
        <is>
          <t>👤  STAMMDATEN</t>
        </is>
      </c>
    </row>
    <row r="6" ht="22" customHeight="1">
      <c r="B6" s="18" t="inlineStr">
        <is>
          <t>Name des Mitarbeiters:</t>
        </is>
      </c>
      <c r="C6" s="19" t="inlineStr"/>
      <c r="F6" s="18" t="inlineStr">
        <is>
          <t>Personalnummer:</t>
        </is>
      </c>
      <c r="G6" s="19" t="inlineStr"/>
    </row>
    <row r="7" ht="22" customHeight="1">
      <c r="B7" s="18" t="inlineStr">
        <is>
          <t>Abteilung / Kostenstelle:</t>
        </is>
      </c>
      <c r="C7" s="19" t="inlineStr"/>
      <c r="F7" s="18" t="inlineStr">
        <is>
          <t>Vertragsarbeitszeit (h/Tag)</t>
        </is>
      </c>
      <c r="G7" s="19" t="n">
        <v>8</v>
      </c>
    </row>
    <row r="8" ht="22" customHeight="1">
      <c r="B8" s="18" t="inlineStr">
        <is>
          <t>Beschäftigungsart:</t>
        </is>
      </c>
      <c r="C8" s="20" t="inlineStr">
        <is>
          <t>Vollzeit</t>
        </is>
      </c>
      <c r="F8" s="18" t="inlineStr">
        <is>
          <t>Monat / Jahr:</t>
        </is>
      </c>
      <c r="G8" s="19" t="inlineStr">
        <is>
          <t>Januar 2026</t>
        </is>
      </c>
    </row>
    <row r="9" ht="22" customHeight="1"/>
    <row r="10" ht="8" customHeight="1"/>
    <row r="11" ht="32" customHeight="1">
      <c r="B11" s="21" t="inlineStr">
        <is>
          <t>Datum</t>
        </is>
      </c>
      <c r="C11" s="21" t="inlineStr">
        <is>
          <t>Wochentag</t>
        </is>
      </c>
      <c r="D11" s="21" t="inlineStr">
        <is>
          <t>Arbeitsbeginn</t>
        </is>
      </c>
      <c r="E11" s="21" t="inlineStr">
        <is>
          <t>Arbeitsende</t>
        </is>
      </c>
      <c r="F11" s="21" t="inlineStr">
        <is>
          <t>Pause Beginn</t>
        </is>
      </c>
      <c r="G11" s="21" t="inlineStr">
        <is>
          <t>Pause Ende</t>
        </is>
      </c>
      <c r="H11" s="21" t="inlineStr">
        <is>
          <t>Pause (h)</t>
        </is>
      </c>
      <c r="I11" s="21" t="inlineStr">
        <is>
          <t>Ist-Stunden</t>
        </is>
      </c>
      <c r="J11" s="21" t="inlineStr">
        <is>
          <t>Soll-Stunden</t>
        </is>
      </c>
      <c r="K11" s="21" t="inlineStr">
        <is>
          <t>Differenz</t>
        </is>
      </c>
      <c r="L11" s="21" t="inlineStr">
        <is>
          <t>Bemerkung</t>
        </is>
      </c>
    </row>
    <row r="12" ht="4" customHeight="1"/>
    <row r="13" ht="18" customHeight="1">
      <c r="B13" s="22" t="inlineStr">
        <is>
          <t>01.01.2026</t>
        </is>
      </c>
      <c r="C13" s="23" t="inlineStr"/>
      <c r="D13" s="24" t="inlineStr"/>
      <c r="E13" s="24" t="inlineStr"/>
      <c r="F13" s="24" t="inlineStr"/>
      <c r="G13" s="24" t="inlineStr"/>
      <c r="H13" s="25">
        <f>IFERROR(IF(AND(F13&lt;&gt;"",G13&lt;&gt;""),IF((G13-F13)*24&lt;0,(G13-F13+1)*24,(G13-F13)*24),0),0)</f>
        <v/>
      </c>
      <c r="I13" s="26">
        <f>IFERROR(IF(AND(D13&lt;&gt;"",E13&lt;&gt;""),IF((E13-D13)*24&lt;0,(E13-D13+1)*24,(E13-D13)*24)-H13,0),0)</f>
        <v/>
      </c>
      <c r="J13" s="27" t="inlineStr"/>
      <c r="K13" s="26">
        <f>IFERROR(IF(J13&lt;&gt;"",I13-J13,""),"")</f>
        <v/>
      </c>
      <c r="L13" s="28" t="inlineStr"/>
    </row>
    <row r="14" ht="18" customHeight="1">
      <c r="B14" s="22" t="inlineStr"/>
      <c r="C14" s="23" t="inlineStr"/>
      <c r="D14" s="24" t="inlineStr"/>
      <c r="E14" s="24" t="inlineStr"/>
      <c r="F14" s="24" t="inlineStr"/>
      <c r="G14" s="24" t="inlineStr"/>
      <c r="H14" s="25">
        <f>IFERROR(IF(AND(F14&lt;&gt;"",G14&lt;&gt;""),IF((G14-F14)*24&lt;0,(G14-F14+1)*24,(G14-F14)*24),0),0)</f>
        <v/>
      </c>
      <c r="I14" s="26">
        <f>IFERROR(IF(AND(D14&lt;&gt;"",E14&lt;&gt;""),IF((E14-D14)*24&lt;0,(E14-D14+1)*24,(E14-D14)*24)-H14,0),0)</f>
        <v/>
      </c>
      <c r="J14" s="27" t="inlineStr"/>
      <c r="K14" s="26">
        <f>IFERROR(IF(J14&lt;&gt;"",I14-J14,""),"")</f>
        <v/>
      </c>
      <c r="L14" s="28" t="inlineStr"/>
    </row>
    <row r="15" ht="18" customHeight="1">
      <c r="B15" s="22" t="inlineStr"/>
      <c r="C15" s="23" t="inlineStr"/>
      <c r="D15" s="24" t="inlineStr"/>
      <c r="E15" s="24" t="inlineStr"/>
      <c r="F15" s="24" t="inlineStr"/>
      <c r="G15" s="24" t="inlineStr"/>
      <c r="H15" s="25">
        <f>IFERROR(IF(AND(F15&lt;&gt;"",G15&lt;&gt;""),IF((G15-F15)*24&lt;0,(G15-F15+1)*24,(G15-F15)*24),0),0)</f>
        <v/>
      </c>
      <c r="I15" s="26">
        <f>IFERROR(IF(AND(D15&lt;&gt;"",E15&lt;&gt;""),IF((E15-D15)*24&lt;0,(E15-D15+1)*24,(E15-D15)*24)-H15,0),0)</f>
        <v/>
      </c>
      <c r="J15" s="27" t="inlineStr"/>
      <c r="K15" s="26">
        <f>IFERROR(IF(J15&lt;&gt;"",I15-J15,""),"")</f>
        <v/>
      </c>
      <c r="L15" s="28" t="inlineStr"/>
    </row>
    <row r="16" ht="18" customHeight="1">
      <c r="B16" s="22" t="inlineStr"/>
      <c r="C16" s="23" t="inlineStr"/>
      <c r="D16" s="24" t="inlineStr"/>
      <c r="E16" s="24" t="inlineStr"/>
      <c r="F16" s="24" t="inlineStr"/>
      <c r="G16" s="24" t="inlineStr"/>
      <c r="H16" s="25">
        <f>IFERROR(IF(AND(F16&lt;&gt;"",G16&lt;&gt;""),IF((G16-F16)*24&lt;0,(G16-F16+1)*24,(G16-F16)*24),0),0)</f>
        <v/>
      </c>
      <c r="I16" s="26">
        <f>IFERROR(IF(AND(D16&lt;&gt;"",E16&lt;&gt;""),IF((E16-D16)*24&lt;0,(E16-D16+1)*24,(E16-D16)*24)-H16,0),0)</f>
        <v/>
      </c>
      <c r="J16" s="27" t="inlineStr"/>
      <c r="K16" s="26">
        <f>IFERROR(IF(J16&lt;&gt;"",I16-J16,""),"")</f>
        <v/>
      </c>
      <c r="L16" s="28" t="inlineStr"/>
    </row>
    <row r="17" ht="18" customHeight="1">
      <c r="B17" s="22" t="inlineStr"/>
      <c r="C17" s="23" t="inlineStr"/>
      <c r="D17" s="24" t="inlineStr"/>
      <c r="E17" s="24" t="inlineStr"/>
      <c r="F17" s="24" t="inlineStr"/>
      <c r="G17" s="24" t="inlineStr"/>
      <c r="H17" s="25">
        <f>IFERROR(IF(AND(F17&lt;&gt;"",G17&lt;&gt;""),IF((G17-F17)*24&lt;0,(G17-F17+1)*24,(G17-F17)*24),0),0)</f>
        <v/>
      </c>
      <c r="I17" s="26">
        <f>IFERROR(IF(AND(D17&lt;&gt;"",E17&lt;&gt;""),IF((E17-D17)*24&lt;0,(E17-D17+1)*24,(E17-D17)*24)-H17,0),0)</f>
        <v/>
      </c>
      <c r="J17" s="27" t="inlineStr"/>
      <c r="K17" s="26">
        <f>IFERROR(IF(J17&lt;&gt;"",I17-J17,""),"")</f>
        <v/>
      </c>
      <c r="L17" s="28" t="inlineStr"/>
    </row>
    <row r="18" ht="18" customHeight="1">
      <c r="B18" s="22" t="inlineStr"/>
      <c r="C18" s="23" t="inlineStr"/>
      <c r="D18" s="24" t="inlineStr"/>
      <c r="E18" s="24" t="inlineStr"/>
      <c r="F18" s="24" t="inlineStr"/>
      <c r="G18" s="24" t="inlineStr"/>
      <c r="H18" s="25">
        <f>IFERROR(IF(AND(F18&lt;&gt;"",G18&lt;&gt;""),IF((G18-F18)*24&lt;0,(G18-F18+1)*24,(G18-F18)*24),0),0)</f>
        <v/>
      </c>
      <c r="I18" s="26">
        <f>IFERROR(IF(AND(D18&lt;&gt;"",E18&lt;&gt;""),IF((E18-D18)*24&lt;0,(E18-D18+1)*24,(E18-D18)*24)-H18,0),0)</f>
        <v/>
      </c>
      <c r="J18" s="27" t="inlineStr"/>
      <c r="K18" s="26">
        <f>IFERROR(IF(J18&lt;&gt;"",I18-J18,""),"")</f>
        <v/>
      </c>
      <c r="L18" s="28" t="inlineStr"/>
    </row>
    <row r="19" ht="18" customHeight="1">
      <c r="B19" s="22" t="inlineStr"/>
      <c r="C19" s="23" t="inlineStr"/>
      <c r="D19" s="24" t="inlineStr"/>
      <c r="E19" s="24" t="inlineStr"/>
      <c r="F19" s="24" t="inlineStr"/>
      <c r="G19" s="24" t="inlineStr"/>
      <c r="H19" s="25">
        <f>IFERROR(IF(AND(F19&lt;&gt;"",G19&lt;&gt;""),IF((G19-F19)*24&lt;0,(G19-F19+1)*24,(G19-F19)*24),0),0)</f>
        <v/>
      </c>
      <c r="I19" s="26">
        <f>IFERROR(IF(AND(D19&lt;&gt;"",E19&lt;&gt;""),IF((E19-D19)*24&lt;0,(E19-D19+1)*24,(E19-D19)*24)-H19,0),0)</f>
        <v/>
      </c>
      <c r="J19" s="27" t="inlineStr"/>
      <c r="K19" s="26">
        <f>IFERROR(IF(J19&lt;&gt;"",I19-J19,""),"")</f>
        <v/>
      </c>
      <c r="L19" s="28" t="inlineStr"/>
    </row>
    <row r="20" ht="18" customHeight="1">
      <c r="B20" s="22" t="inlineStr"/>
      <c r="C20" s="23" t="inlineStr"/>
      <c r="D20" s="24" t="inlineStr"/>
      <c r="E20" s="24" t="inlineStr"/>
      <c r="F20" s="24" t="inlineStr"/>
      <c r="G20" s="24" t="inlineStr"/>
      <c r="H20" s="25">
        <f>IFERROR(IF(AND(F20&lt;&gt;"",G20&lt;&gt;""),IF((G20-F20)*24&lt;0,(G20-F20+1)*24,(G20-F20)*24),0),0)</f>
        <v/>
      </c>
      <c r="I20" s="26">
        <f>IFERROR(IF(AND(D20&lt;&gt;"",E20&lt;&gt;""),IF((E20-D20)*24&lt;0,(E20-D20+1)*24,(E20-D20)*24)-H20,0),0)</f>
        <v/>
      </c>
      <c r="J20" s="27" t="inlineStr"/>
      <c r="K20" s="26">
        <f>IFERROR(IF(J20&lt;&gt;"",I20-J20,""),"")</f>
        <v/>
      </c>
      <c r="L20" s="28" t="inlineStr"/>
    </row>
    <row r="21" ht="18" customHeight="1">
      <c r="B21" s="22" t="inlineStr"/>
      <c r="C21" s="23" t="inlineStr"/>
      <c r="D21" s="24" t="inlineStr"/>
      <c r="E21" s="24" t="inlineStr"/>
      <c r="F21" s="24" t="inlineStr"/>
      <c r="G21" s="24" t="inlineStr"/>
      <c r="H21" s="25">
        <f>IFERROR(IF(AND(F21&lt;&gt;"",G21&lt;&gt;""),IF((G21-F21)*24&lt;0,(G21-F21+1)*24,(G21-F21)*24),0),0)</f>
        <v/>
      </c>
      <c r="I21" s="26">
        <f>IFERROR(IF(AND(D21&lt;&gt;"",E21&lt;&gt;""),IF((E21-D21)*24&lt;0,(E21-D21+1)*24,(E21-D21)*24)-H21,0),0)</f>
        <v/>
      </c>
      <c r="J21" s="27" t="inlineStr"/>
      <c r="K21" s="26">
        <f>IFERROR(IF(J21&lt;&gt;"",I21-J21,""),"")</f>
        <v/>
      </c>
      <c r="L21" s="28" t="inlineStr"/>
    </row>
    <row r="22" ht="18" customHeight="1">
      <c r="B22" s="22" t="inlineStr"/>
      <c r="C22" s="23" t="inlineStr"/>
      <c r="D22" s="24" t="inlineStr"/>
      <c r="E22" s="24" t="inlineStr"/>
      <c r="F22" s="24" t="inlineStr"/>
      <c r="G22" s="24" t="inlineStr"/>
      <c r="H22" s="25">
        <f>IFERROR(IF(AND(F22&lt;&gt;"",G22&lt;&gt;""),IF((G22-F22)*24&lt;0,(G22-F22+1)*24,(G22-F22)*24),0),0)</f>
        <v/>
      </c>
      <c r="I22" s="26">
        <f>IFERROR(IF(AND(D22&lt;&gt;"",E22&lt;&gt;""),IF((E22-D22)*24&lt;0,(E22-D22+1)*24,(E22-D22)*24)-H22,0),0)</f>
        <v/>
      </c>
      <c r="J22" s="27" t="inlineStr"/>
      <c r="K22" s="26">
        <f>IFERROR(IF(J22&lt;&gt;"",I22-J22,""),"")</f>
        <v/>
      </c>
      <c r="L22" s="28" t="inlineStr"/>
    </row>
    <row r="23" ht="18" customHeight="1">
      <c r="B23" s="22" t="inlineStr"/>
      <c r="C23" s="23" t="inlineStr"/>
      <c r="D23" s="24" t="inlineStr"/>
      <c r="E23" s="24" t="inlineStr"/>
      <c r="F23" s="24" t="inlineStr"/>
      <c r="G23" s="24" t="inlineStr"/>
      <c r="H23" s="25">
        <f>IFERROR(IF(AND(F23&lt;&gt;"",G23&lt;&gt;""),IF((G23-F23)*24&lt;0,(G23-F23+1)*24,(G23-F23)*24),0),0)</f>
        <v/>
      </c>
      <c r="I23" s="26">
        <f>IFERROR(IF(AND(D23&lt;&gt;"",E23&lt;&gt;""),IF((E23-D23)*24&lt;0,(E23-D23+1)*24,(E23-D23)*24)-H23,0),0)</f>
        <v/>
      </c>
      <c r="J23" s="27" t="inlineStr"/>
      <c r="K23" s="26">
        <f>IFERROR(IF(J23&lt;&gt;"",I23-J23,""),"")</f>
        <v/>
      </c>
      <c r="L23" s="28" t="inlineStr"/>
    </row>
    <row r="24" ht="18" customHeight="1">
      <c r="B24" s="22" t="inlineStr"/>
      <c r="C24" s="23" t="inlineStr"/>
      <c r="D24" s="24" t="inlineStr"/>
      <c r="E24" s="24" t="inlineStr"/>
      <c r="F24" s="24" t="inlineStr"/>
      <c r="G24" s="24" t="inlineStr"/>
      <c r="H24" s="25">
        <f>IFERROR(IF(AND(F24&lt;&gt;"",G24&lt;&gt;""),IF((G24-F24)*24&lt;0,(G24-F24+1)*24,(G24-F24)*24),0),0)</f>
        <v/>
      </c>
      <c r="I24" s="26">
        <f>IFERROR(IF(AND(D24&lt;&gt;"",E24&lt;&gt;""),IF((E24-D24)*24&lt;0,(E24-D24+1)*24,(E24-D24)*24)-H24,0),0)</f>
        <v/>
      </c>
      <c r="J24" s="27" t="inlineStr"/>
      <c r="K24" s="26">
        <f>IFERROR(IF(J24&lt;&gt;"",I24-J24,""),"")</f>
        <v/>
      </c>
      <c r="L24" s="28" t="inlineStr"/>
    </row>
    <row r="25" ht="18" customHeight="1">
      <c r="B25" s="22" t="inlineStr"/>
      <c r="C25" s="23" t="inlineStr"/>
      <c r="D25" s="24" t="inlineStr"/>
      <c r="E25" s="24" t="inlineStr"/>
      <c r="F25" s="24" t="inlineStr"/>
      <c r="G25" s="24" t="inlineStr"/>
      <c r="H25" s="25">
        <f>IFERROR(IF(AND(F25&lt;&gt;"",G25&lt;&gt;""),IF((G25-F25)*24&lt;0,(G25-F25+1)*24,(G25-F25)*24),0),0)</f>
        <v/>
      </c>
      <c r="I25" s="26">
        <f>IFERROR(IF(AND(D25&lt;&gt;"",E25&lt;&gt;""),IF((E25-D25)*24&lt;0,(E25-D25+1)*24,(E25-D25)*24)-H25,0),0)</f>
        <v/>
      </c>
      <c r="J25" s="27" t="inlineStr"/>
      <c r="K25" s="26">
        <f>IFERROR(IF(J25&lt;&gt;"",I25-J25,""),"")</f>
        <v/>
      </c>
      <c r="L25" s="28" t="inlineStr"/>
    </row>
    <row r="26" ht="18" customHeight="1">
      <c r="B26" s="22" t="inlineStr"/>
      <c r="C26" s="23" t="inlineStr"/>
      <c r="D26" s="24" t="inlineStr"/>
      <c r="E26" s="24" t="inlineStr"/>
      <c r="F26" s="24" t="inlineStr"/>
      <c r="G26" s="24" t="inlineStr"/>
      <c r="H26" s="25">
        <f>IFERROR(IF(AND(F26&lt;&gt;"",G26&lt;&gt;""),IF((G26-F26)*24&lt;0,(G26-F26+1)*24,(G26-F26)*24),0),0)</f>
        <v/>
      </c>
      <c r="I26" s="26">
        <f>IFERROR(IF(AND(D26&lt;&gt;"",E26&lt;&gt;""),IF((E26-D26)*24&lt;0,(E26-D26+1)*24,(E26-D26)*24)-H26,0),0)</f>
        <v/>
      </c>
      <c r="J26" s="27" t="inlineStr"/>
      <c r="K26" s="26">
        <f>IFERROR(IF(J26&lt;&gt;"",I26-J26,""),"")</f>
        <v/>
      </c>
      <c r="L26" s="28" t="inlineStr"/>
    </row>
    <row r="27" ht="18" customHeight="1">
      <c r="B27" s="22" t="inlineStr"/>
      <c r="C27" s="23" t="inlineStr"/>
      <c r="D27" s="24" t="inlineStr"/>
      <c r="E27" s="24" t="inlineStr"/>
      <c r="F27" s="24" t="inlineStr"/>
      <c r="G27" s="24" t="inlineStr"/>
      <c r="H27" s="25">
        <f>IFERROR(IF(AND(F27&lt;&gt;"",G27&lt;&gt;""),IF((G27-F27)*24&lt;0,(G27-F27+1)*24,(G27-F27)*24),0),0)</f>
        <v/>
      </c>
      <c r="I27" s="26">
        <f>IFERROR(IF(AND(D27&lt;&gt;"",E27&lt;&gt;""),IF((E27-D27)*24&lt;0,(E27-D27+1)*24,(E27-D27)*24)-H27,0),0)</f>
        <v/>
      </c>
      <c r="J27" s="27" t="inlineStr"/>
      <c r="K27" s="26">
        <f>IFERROR(IF(J27&lt;&gt;"",I27-J27,""),"")</f>
        <v/>
      </c>
      <c r="L27" s="28" t="inlineStr"/>
    </row>
    <row r="28" ht="18" customHeight="1">
      <c r="B28" s="22" t="inlineStr"/>
      <c r="C28" s="23" t="inlineStr"/>
      <c r="D28" s="24" t="inlineStr"/>
      <c r="E28" s="24" t="inlineStr"/>
      <c r="F28" s="24" t="inlineStr"/>
      <c r="G28" s="24" t="inlineStr"/>
      <c r="H28" s="25">
        <f>IFERROR(IF(AND(F28&lt;&gt;"",G28&lt;&gt;""),IF((G28-F28)*24&lt;0,(G28-F28+1)*24,(G28-F28)*24),0),0)</f>
        <v/>
      </c>
      <c r="I28" s="26">
        <f>IFERROR(IF(AND(D28&lt;&gt;"",E28&lt;&gt;""),IF((E28-D28)*24&lt;0,(E28-D28+1)*24,(E28-D28)*24)-H28,0),0)</f>
        <v/>
      </c>
      <c r="J28" s="27" t="inlineStr"/>
      <c r="K28" s="26">
        <f>IFERROR(IF(J28&lt;&gt;"",I28-J28,""),"")</f>
        <v/>
      </c>
      <c r="L28" s="28" t="inlineStr"/>
    </row>
    <row r="29" ht="18" customHeight="1">
      <c r="B29" s="22" t="inlineStr"/>
      <c r="C29" s="23" t="inlineStr"/>
      <c r="D29" s="24" t="inlineStr"/>
      <c r="E29" s="24" t="inlineStr"/>
      <c r="F29" s="24" t="inlineStr"/>
      <c r="G29" s="24" t="inlineStr"/>
      <c r="H29" s="25">
        <f>IFERROR(IF(AND(F29&lt;&gt;"",G29&lt;&gt;""),IF((G29-F29)*24&lt;0,(G29-F29+1)*24,(G29-F29)*24),0),0)</f>
        <v/>
      </c>
      <c r="I29" s="26">
        <f>IFERROR(IF(AND(D29&lt;&gt;"",E29&lt;&gt;""),IF((E29-D29)*24&lt;0,(E29-D29+1)*24,(E29-D29)*24)-H29,0),0)</f>
        <v/>
      </c>
      <c r="J29" s="27" t="inlineStr"/>
      <c r="K29" s="26">
        <f>IFERROR(IF(J29&lt;&gt;"",I29-J29,""),"")</f>
        <v/>
      </c>
      <c r="L29" s="28" t="inlineStr"/>
    </row>
    <row r="30" ht="18" customHeight="1">
      <c r="B30" s="22" t="inlineStr"/>
      <c r="C30" s="23" t="inlineStr"/>
      <c r="D30" s="24" t="inlineStr"/>
      <c r="E30" s="24" t="inlineStr"/>
      <c r="F30" s="24" t="inlineStr"/>
      <c r="G30" s="24" t="inlineStr"/>
      <c r="H30" s="25">
        <f>IFERROR(IF(AND(F30&lt;&gt;"",G30&lt;&gt;""),IF((G30-F30)*24&lt;0,(G30-F30+1)*24,(G30-F30)*24),0),0)</f>
        <v/>
      </c>
      <c r="I30" s="26">
        <f>IFERROR(IF(AND(D30&lt;&gt;"",E30&lt;&gt;""),IF((E30-D30)*24&lt;0,(E30-D30+1)*24,(E30-D30)*24)-H30,0),0)</f>
        <v/>
      </c>
      <c r="J30" s="27" t="inlineStr"/>
      <c r="K30" s="26">
        <f>IFERROR(IF(J30&lt;&gt;"",I30-J30,""),"")</f>
        <v/>
      </c>
      <c r="L30" s="28" t="inlineStr"/>
    </row>
    <row r="31" ht="18" customHeight="1">
      <c r="B31" s="22" t="inlineStr"/>
      <c r="C31" s="23" t="inlineStr"/>
      <c r="D31" s="24" t="inlineStr"/>
      <c r="E31" s="24" t="inlineStr"/>
      <c r="F31" s="24" t="inlineStr"/>
      <c r="G31" s="24" t="inlineStr"/>
      <c r="H31" s="25">
        <f>IFERROR(IF(AND(F31&lt;&gt;"",G31&lt;&gt;""),IF((G31-F31)*24&lt;0,(G31-F31+1)*24,(G31-F31)*24),0),0)</f>
        <v/>
      </c>
      <c r="I31" s="26">
        <f>IFERROR(IF(AND(D31&lt;&gt;"",E31&lt;&gt;""),IF((E31-D31)*24&lt;0,(E31-D31+1)*24,(E31-D31)*24)-H31,0),0)</f>
        <v/>
      </c>
      <c r="J31" s="27" t="inlineStr"/>
      <c r="K31" s="26">
        <f>IFERROR(IF(J31&lt;&gt;"",I31-J31,""),"")</f>
        <v/>
      </c>
      <c r="L31" s="28" t="inlineStr"/>
    </row>
    <row r="32" ht="18" customHeight="1">
      <c r="B32" s="22" t="inlineStr"/>
      <c r="C32" s="23" t="inlineStr"/>
      <c r="D32" s="24" t="inlineStr"/>
      <c r="E32" s="24" t="inlineStr"/>
      <c r="F32" s="24" t="inlineStr"/>
      <c r="G32" s="24" t="inlineStr"/>
      <c r="H32" s="25">
        <f>IFERROR(IF(AND(F32&lt;&gt;"",G32&lt;&gt;""),IF((G32-F32)*24&lt;0,(G32-F32+1)*24,(G32-F32)*24),0),0)</f>
        <v/>
      </c>
      <c r="I32" s="26">
        <f>IFERROR(IF(AND(D32&lt;&gt;"",E32&lt;&gt;""),IF((E32-D32)*24&lt;0,(E32-D32+1)*24,(E32-D32)*24)-H32,0),0)</f>
        <v/>
      </c>
      <c r="J32" s="27" t="inlineStr"/>
      <c r="K32" s="26">
        <f>IFERROR(IF(J32&lt;&gt;"",I32-J32,""),"")</f>
        <v/>
      </c>
      <c r="L32" s="28" t="inlineStr"/>
    </row>
    <row r="33" ht="18" customHeight="1">
      <c r="B33" s="22" t="inlineStr"/>
      <c r="C33" s="23" t="inlineStr"/>
      <c r="D33" s="24" t="inlineStr"/>
      <c r="E33" s="24" t="inlineStr"/>
      <c r="F33" s="24" t="inlineStr"/>
      <c r="G33" s="24" t="inlineStr"/>
      <c r="H33" s="25">
        <f>IFERROR(IF(AND(F33&lt;&gt;"",G33&lt;&gt;""),IF((G33-F33)*24&lt;0,(G33-F33+1)*24,(G33-F33)*24),0),0)</f>
        <v/>
      </c>
      <c r="I33" s="26">
        <f>IFERROR(IF(AND(D33&lt;&gt;"",E33&lt;&gt;""),IF((E33-D33)*24&lt;0,(E33-D33+1)*24,(E33-D33)*24)-H33,0),0)</f>
        <v/>
      </c>
      <c r="J33" s="27" t="inlineStr"/>
      <c r="K33" s="26">
        <f>IFERROR(IF(J33&lt;&gt;"",I33-J33,""),"")</f>
        <v/>
      </c>
      <c r="L33" s="28" t="inlineStr"/>
    </row>
    <row r="34" ht="18" customHeight="1">
      <c r="B34" s="22" t="inlineStr"/>
      <c r="C34" s="23" t="inlineStr"/>
      <c r="D34" s="24" t="inlineStr"/>
      <c r="E34" s="24" t="inlineStr"/>
      <c r="F34" s="24" t="inlineStr"/>
      <c r="G34" s="24" t="inlineStr"/>
      <c r="H34" s="25">
        <f>IFERROR(IF(AND(F34&lt;&gt;"",G34&lt;&gt;""),IF((G34-F34)*24&lt;0,(G34-F34+1)*24,(G34-F34)*24),0),0)</f>
        <v/>
      </c>
      <c r="I34" s="26">
        <f>IFERROR(IF(AND(D34&lt;&gt;"",E34&lt;&gt;""),IF((E34-D34)*24&lt;0,(E34-D34+1)*24,(E34-D34)*24)-H34,0),0)</f>
        <v/>
      </c>
      <c r="J34" s="27" t="inlineStr"/>
      <c r="K34" s="26">
        <f>IFERROR(IF(J34&lt;&gt;"",I34-J34,""),"")</f>
        <v/>
      </c>
      <c r="L34" s="28" t="inlineStr"/>
    </row>
    <row r="35" ht="18" customHeight="1">
      <c r="B35" s="22" t="inlineStr"/>
      <c r="C35" s="23" t="inlineStr"/>
      <c r="D35" s="24" t="inlineStr"/>
      <c r="E35" s="24" t="inlineStr"/>
      <c r="F35" s="24" t="inlineStr"/>
      <c r="G35" s="24" t="inlineStr"/>
      <c r="H35" s="25">
        <f>IFERROR(IF(AND(F35&lt;&gt;"",G35&lt;&gt;""),IF((G35-F35)*24&lt;0,(G35-F35+1)*24,(G35-F35)*24),0),0)</f>
        <v/>
      </c>
      <c r="I35" s="26">
        <f>IFERROR(IF(AND(D35&lt;&gt;"",E35&lt;&gt;""),IF((E35-D35)*24&lt;0,(E35-D35+1)*24,(E35-D35)*24)-H35,0),0)</f>
        <v/>
      </c>
      <c r="J35" s="27" t="inlineStr"/>
      <c r="K35" s="26">
        <f>IFERROR(IF(J35&lt;&gt;"",I35-J35,""),"")</f>
        <v/>
      </c>
      <c r="L35" s="28" t="inlineStr"/>
    </row>
    <row r="36" ht="18" customHeight="1">
      <c r="B36" s="22" t="inlineStr"/>
      <c r="C36" s="23" t="inlineStr"/>
      <c r="D36" s="24" t="inlineStr"/>
      <c r="E36" s="24" t="inlineStr"/>
      <c r="F36" s="24" t="inlineStr"/>
      <c r="G36" s="24" t="inlineStr"/>
      <c r="H36" s="25">
        <f>IFERROR(IF(AND(F36&lt;&gt;"",G36&lt;&gt;""),IF((G36-F36)*24&lt;0,(G36-F36+1)*24,(G36-F36)*24),0),0)</f>
        <v/>
      </c>
      <c r="I36" s="26">
        <f>IFERROR(IF(AND(D36&lt;&gt;"",E36&lt;&gt;""),IF((E36-D36)*24&lt;0,(E36-D36+1)*24,(E36-D36)*24)-H36,0),0)</f>
        <v/>
      </c>
      <c r="J36" s="27" t="inlineStr"/>
      <c r="K36" s="26">
        <f>IFERROR(IF(J36&lt;&gt;"",I36-J36,""),"")</f>
        <v/>
      </c>
      <c r="L36" s="28" t="inlineStr"/>
    </row>
    <row r="37" ht="18" customHeight="1">
      <c r="B37" s="22" t="inlineStr"/>
      <c r="C37" s="23" t="inlineStr"/>
      <c r="D37" s="24" t="inlineStr"/>
      <c r="E37" s="24" t="inlineStr"/>
      <c r="F37" s="24" t="inlineStr"/>
      <c r="G37" s="24" t="inlineStr"/>
      <c r="H37" s="25">
        <f>IFERROR(IF(AND(F37&lt;&gt;"",G37&lt;&gt;""),IF((G37-F37)*24&lt;0,(G37-F37+1)*24,(G37-F37)*24),0),0)</f>
        <v/>
      </c>
      <c r="I37" s="26">
        <f>IFERROR(IF(AND(D37&lt;&gt;"",E37&lt;&gt;""),IF((E37-D37)*24&lt;0,(E37-D37+1)*24,(E37-D37)*24)-H37,0),0)</f>
        <v/>
      </c>
      <c r="J37" s="27" t="inlineStr"/>
      <c r="K37" s="26">
        <f>IFERROR(IF(J37&lt;&gt;"",I37-J37,""),"")</f>
        <v/>
      </c>
      <c r="L37" s="28" t="inlineStr"/>
    </row>
    <row r="38" ht="18" customHeight="1">
      <c r="B38" s="22" t="inlineStr"/>
      <c r="C38" s="23" t="inlineStr"/>
      <c r="D38" s="24" t="inlineStr"/>
      <c r="E38" s="24" t="inlineStr"/>
      <c r="F38" s="24" t="inlineStr"/>
      <c r="G38" s="24" t="inlineStr"/>
      <c r="H38" s="25">
        <f>IFERROR(IF(AND(F38&lt;&gt;"",G38&lt;&gt;""),IF((G38-F38)*24&lt;0,(G38-F38+1)*24,(G38-F38)*24),0),0)</f>
        <v/>
      </c>
      <c r="I38" s="26">
        <f>IFERROR(IF(AND(D38&lt;&gt;"",E38&lt;&gt;""),IF((E38-D38)*24&lt;0,(E38-D38+1)*24,(E38-D38)*24)-H38,0),0)</f>
        <v/>
      </c>
      <c r="J38" s="27" t="inlineStr"/>
      <c r="K38" s="26">
        <f>IFERROR(IF(J38&lt;&gt;"",I38-J38,""),"")</f>
        <v/>
      </c>
      <c r="L38" s="28" t="inlineStr"/>
    </row>
    <row r="39" ht="18" customHeight="1">
      <c r="B39" s="22" t="inlineStr"/>
      <c r="C39" s="23" t="inlineStr"/>
      <c r="D39" s="24" t="inlineStr"/>
      <c r="E39" s="24" t="inlineStr"/>
      <c r="F39" s="24" t="inlineStr"/>
      <c r="G39" s="24" t="inlineStr"/>
      <c r="H39" s="25">
        <f>IFERROR(IF(AND(F39&lt;&gt;"",G39&lt;&gt;""),IF((G39-F39)*24&lt;0,(G39-F39+1)*24,(G39-F39)*24),0),0)</f>
        <v/>
      </c>
      <c r="I39" s="26">
        <f>IFERROR(IF(AND(D39&lt;&gt;"",E39&lt;&gt;""),IF((E39-D39)*24&lt;0,(E39-D39+1)*24,(E39-D39)*24)-H39,0),0)</f>
        <v/>
      </c>
      <c r="J39" s="27" t="inlineStr"/>
      <c r="K39" s="26">
        <f>IFERROR(IF(J39&lt;&gt;"",I39-J39,""),"")</f>
        <v/>
      </c>
      <c r="L39" s="28" t="inlineStr"/>
    </row>
    <row r="40" ht="18" customHeight="1">
      <c r="B40" s="22" t="inlineStr"/>
      <c r="C40" s="23" t="inlineStr"/>
      <c r="D40" s="24" t="inlineStr"/>
      <c r="E40" s="24" t="inlineStr"/>
      <c r="F40" s="24" t="inlineStr"/>
      <c r="G40" s="24" t="inlineStr"/>
      <c r="H40" s="25">
        <f>IFERROR(IF(AND(F40&lt;&gt;"",G40&lt;&gt;""),IF((G40-F40)*24&lt;0,(G40-F40+1)*24,(G40-F40)*24),0),0)</f>
        <v/>
      </c>
      <c r="I40" s="26">
        <f>IFERROR(IF(AND(D40&lt;&gt;"",E40&lt;&gt;""),IF((E40-D40)*24&lt;0,(E40-D40+1)*24,(E40-D40)*24)-H40,0),0)</f>
        <v/>
      </c>
      <c r="J40" s="27" t="inlineStr"/>
      <c r="K40" s="26">
        <f>IFERROR(IF(J40&lt;&gt;"",I40-J40,""),"")</f>
        <v/>
      </c>
      <c r="L40" s="28" t="inlineStr"/>
    </row>
    <row r="41" ht="18" customHeight="1">
      <c r="B41" s="22" t="inlineStr"/>
      <c r="C41" s="23" t="inlineStr"/>
      <c r="D41" s="24" t="inlineStr"/>
      <c r="E41" s="24" t="inlineStr"/>
      <c r="F41" s="24" t="inlineStr"/>
      <c r="G41" s="24" t="inlineStr"/>
      <c r="H41" s="25">
        <f>IFERROR(IF(AND(F41&lt;&gt;"",G41&lt;&gt;""),IF((G41-F41)*24&lt;0,(G41-F41+1)*24,(G41-F41)*24),0),0)</f>
        <v/>
      </c>
      <c r="I41" s="26">
        <f>IFERROR(IF(AND(D41&lt;&gt;"",E41&lt;&gt;""),IF((E41-D41)*24&lt;0,(E41-D41+1)*24,(E41-D41)*24)-H41,0),0)</f>
        <v/>
      </c>
      <c r="J41" s="27" t="inlineStr"/>
      <c r="K41" s="26">
        <f>IFERROR(IF(J41&lt;&gt;"",I41-J41,""),"")</f>
        <v/>
      </c>
      <c r="L41" s="28" t="inlineStr"/>
    </row>
    <row r="42" ht="18" customHeight="1">
      <c r="B42" s="22" t="inlineStr"/>
      <c r="C42" s="23" t="inlineStr"/>
      <c r="D42" s="24" t="inlineStr"/>
      <c r="E42" s="24" t="inlineStr"/>
      <c r="F42" s="24" t="inlineStr"/>
      <c r="G42" s="24" t="inlineStr"/>
      <c r="H42" s="25">
        <f>IFERROR(IF(AND(F42&lt;&gt;"",G42&lt;&gt;""),IF((G42-F42)*24&lt;0,(G42-F42+1)*24,(G42-F42)*24),0),0)</f>
        <v/>
      </c>
      <c r="I42" s="26">
        <f>IFERROR(IF(AND(D42&lt;&gt;"",E42&lt;&gt;""),IF((E42-D42)*24&lt;0,(E42-D42+1)*24,(E42-D42)*24)-H42,0),0)</f>
        <v/>
      </c>
      <c r="J42" s="27" t="inlineStr"/>
      <c r="K42" s="26">
        <f>IFERROR(IF(J42&lt;&gt;"",I42-J42,""),"")</f>
        <v/>
      </c>
      <c r="L42" s="28" t="inlineStr"/>
    </row>
    <row r="43" ht="18" customHeight="1">
      <c r="B43" s="22" t="inlineStr"/>
      <c r="C43" s="23" t="inlineStr"/>
      <c r="D43" s="24" t="inlineStr"/>
      <c r="E43" s="24" t="inlineStr"/>
      <c r="F43" s="24" t="inlineStr"/>
      <c r="G43" s="24" t="inlineStr"/>
      <c r="H43" s="25">
        <f>IFERROR(IF(AND(F43&lt;&gt;"",G43&lt;&gt;""),IF((G43-F43)*24&lt;0,(G43-F43+1)*24,(G43-F43)*24),0),0)</f>
        <v/>
      </c>
      <c r="I43" s="26">
        <f>IFERROR(IF(AND(D43&lt;&gt;"",E43&lt;&gt;""),IF((E43-D43)*24&lt;0,(E43-D43+1)*24,(E43-D43)*24)-H43,0),0)</f>
        <v/>
      </c>
      <c r="J43" s="27" t="inlineStr"/>
      <c r="K43" s="26">
        <f>IFERROR(IF(J43&lt;&gt;"",I43-J43,""),"")</f>
        <v/>
      </c>
      <c r="L43" s="28" t="inlineStr"/>
    </row>
    <row r="44" ht="22" customHeight="1">
      <c r="B44" s="29" t="inlineStr">
        <is>
          <t>MONATSSUMME</t>
        </is>
      </c>
      <c r="I44" s="30">
        <f>SUM(I13:I43)</f>
        <v/>
      </c>
      <c r="J44" s="31">
        <f>SUM(J13:J43)</f>
        <v/>
      </c>
      <c r="K44" s="32">
        <f>IFERROR(I44-J44,0)</f>
        <v/>
      </c>
    </row>
    <row r="45" ht="8" customHeight="1"/>
    <row r="46" ht="22" customHeight="1">
      <c r="B46" s="17" t="inlineStr">
        <is>
          <t>📊  AUSWERTUNG &amp; GESETZLICHE PRÜFUNG</t>
        </is>
      </c>
    </row>
    <row r="47" ht="22" customHeight="1">
      <c r="B47" s="18" t="inlineStr">
        <is>
          <t>Gesamt Ist-Stunden (Monat):</t>
        </is>
      </c>
      <c r="H47" s="33">
        <f>I44</f>
        <v/>
      </c>
    </row>
    <row r="48" ht="22" customHeight="1">
      <c r="B48" s="18" t="inlineStr">
        <is>
          <t>Gesamt Soll-Stunden (Monat):</t>
        </is>
      </c>
      <c r="H48" s="34">
        <f>J44</f>
        <v/>
      </c>
    </row>
    <row r="49" ht="8" customHeight="1">
      <c r="B49" s="18" t="inlineStr">
        <is>
          <t>Überstunden-Saldo:</t>
        </is>
      </c>
      <c r="H49" s="33">
        <f>K44</f>
        <v/>
      </c>
    </row>
    <row r="50" ht="32" customHeight="1">
      <c r="B50" s="9" t="inlineStr">
        <is>
          <t>✍️  UNTERSCHRIFTEN &amp; FREIGABE</t>
        </is>
      </c>
    </row>
    <row r="51" ht="28" customHeight="1">
      <c r="B51" s="35" t="inlineStr">
        <is>
          <t>Arbeitnehmer: ___________________________</t>
        </is>
      </c>
      <c r="F51" s="35" t="inlineStr">
        <is>
          <t>Vorgesetzter / HR: ___________________________</t>
        </is>
      </c>
    </row>
    <row r="52" ht="8" customHeight="1"/>
    <row r="53" ht="24" customHeight="1">
      <c r="B53" s="36" t="inlineStr">
        <is>
          <t>© HRTime Software GmbH 2026 · Zeiterfassung für Ihr Unternehmen: https://www.hrtime.de/zeiterfassung/ · Demo: https://www.hrtime.de/anfrage-formular/</t>
        </is>
      </c>
    </row>
  </sheetData>
  <mergeCells count="21">
    <mergeCell ref="H47:K47"/>
    <mergeCell ref="B3:L3"/>
    <mergeCell ref="H48:K48"/>
    <mergeCell ref="G8:H8"/>
    <mergeCell ref="B5:K5"/>
    <mergeCell ref="G7:H7"/>
    <mergeCell ref="B50:K50"/>
    <mergeCell ref="C8:E8"/>
    <mergeCell ref="B2:L2"/>
    <mergeCell ref="B49:G49"/>
    <mergeCell ref="G6:H6"/>
    <mergeCell ref="C7:E7"/>
    <mergeCell ref="B51:D51"/>
    <mergeCell ref="B53:L53"/>
    <mergeCell ref="B46:K46"/>
    <mergeCell ref="F51:I51"/>
    <mergeCell ref="H49:K49"/>
    <mergeCell ref="C6:E6"/>
    <mergeCell ref="B47:G47"/>
    <mergeCell ref="B44:H44"/>
    <mergeCell ref="B48:G4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A3A5C"/>
    <outlinePr summaryBelow="1" summaryRight="1"/>
    <pageSetUpPr/>
  </sheetPr>
  <dimension ref="B2:L53"/>
  <sheetViews>
    <sheetView workbookViewId="0">
      <selection activeCell="A1" sqref="A1"/>
    </sheetView>
  </sheetViews>
  <sheetFormatPr baseColWidth="8" defaultRowHeight="15"/>
  <cols>
    <col width="2" customWidth="1" min="1" max="1"/>
    <col width="1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2" customWidth="1" min="10" max="10"/>
    <col width="14" customWidth="1" min="11" max="11"/>
    <col width="14" customWidth="1" min="12" max="12"/>
    <col width="2" customWidth="1" min="13" max="13"/>
  </cols>
  <sheetData>
    <row r="1" ht="8" customHeight="1"/>
    <row r="2" ht="40" customHeight="1">
      <c r="B2" s="15" t="inlineStr">
        <is>
          <t>HRTime Software – Stundennachweis Teilzeit</t>
        </is>
      </c>
    </row>
    <row r="3" ht="24" customHeight="1">
      <c r="B3" s="16" t="inlineStr">
        <is>
          <t>Rechtskonform nach § 16 ArbZG · BAG 2022 · § 4 ArbZG  |  hrtime.de/zeiterfassung/</t>
        </is>
      </c>
    </row>
    <row r="4" ht="8" customHeight="1"/>
    <row r="5" ht="22" customHeight="1">
      <c r="B5" s="17" t="inlineStr">
        <is>
          <t>👤  STAMMDATEN</t>
        </is>
      </c>
    </row>
    <row r="6" ht="22" customHeight="1">
      <c r="B6" s="18" t="inlineStr">
        <is>
          <t>Name des Mitarbeiters:</t>
        </is>
      </c>
      <c r="C6" s="19" t="inlineStr"/>
      <c r="F6" s="18" t="inlineStr">
        <is>
          <t>Personalnummer:</t>
        </is>
      </c>
      <c r="G6" s="19" t="inlineStr"/>
    </row>
    <row r="7" ht="22" customHeight="1">
      <c r="B7" s="18" t="inlineStr">
        <is>
          <t>Abteilung / Kostenstelle:</t>
        </is>
      </c>
      <c r="C7" s="19" t="inlineStr"/>
      <c r="F7" s="18" t="inlineStr">
        <is>
          <t>Vertragsarbeitszeit (h/Tag)</t>
        </is>
      </c>
      <c r="G7" s="19" t="n">
        <v>8</v>
      </c>
    </row>
    <row r="8" ht="22" customHeight="1">
      <c r="B8" s="18" t="inlineStr">
        <is>
          <t>Beschäftigungsart:</t>
        </is>
      </c>
      <c r="C8" s="20" t="inlineStr">
        <is>
          <t>Teilzeit</t>
        </is>
      </c>
      <c r="F8" s="18" t="inlineStr">
        <is>
          <t>Monat / Jahr:</t>
        </is>
      </c>
      <c r="G8" s="19" t="inlineStr">
        <is>
          <t>Januar 2026</t>
        </is>
      </c>
    </row>
    <row r="9" ht="22" customHeight="1"/>
    <row r="10" ht="8" customHeight="1"/>
    <row r="11" ht="32" customHeight="1">
      <c r="B11" s="21" t="inlineStr">
        <is>
          <t>Datum</t>
        </is>
      </c>
      <c r="C11" s="21" t="inlineStr">
        <is>
          <t>Wochentag</t>
        </is>
      </c>
      <c r="D11" s="21" t="inlineStr">
        <is>
          <t>Arbeitsbeginn</t>
        </is>
      </c>
      <c r="E11" s="21" t="inlineStr">
        <is>
          <t>Arbeitsende</t>
        </is>
      </c>
      <c r="F11" s="21" t="inlineStr">
        <is>
          <t>Pause Beginn</t>
        </is>
      </c>
      <c r="G11" s="21" t="inlineStr">
        <is>
          <t>Pause Ende</t>
        </is>
      </c>
      <c r="H11" s="21" t="inlineStr">
        <is>
          <t>Pause (h)</t>
        </is>
      </c>
      <c r="I11" s="21" t="inlineStr">
        <is>
          <t>Ist-Stunden</t>
        </is>
      </c>
      <c r="J11" s="21" t="inlineStr">
        <is>
          <t>Soll-Stunden</t>
        </is>
      </c>
      <c r="K11" s="21" t="inlineStr">
        <is>
          <t>Differenz</t>
        </is>
      </c>
      <c r="L11" s="21" t="inlineStr">
        <is>
          <t>Bemerkung</t>
        </is>
      </c>
    </row>
    <row r="12" ht="4" customHeight="1"/>
    <row r="13" ht="18" customHeight="1">
      <c r="B13" s="22" t="inlineStr">
        <is>
          <t>01.01.2026</t>
        </is>
      </c>
      <c r="C13" s="23" t="inlineStr"/>
      <c r="D13" s="24" t="inlineStr"/>
      <c r="E13" s="24" t="inlineStr"/>
      <c r="F13" s="24" t="inlineStr"/>
      <c r="G13" s="24" t="inlineStr"/>
      <c r="H13" s="25">
        <f>IFERROR(IF(AND(F13&lt;&gt;"",G13&lt;&gt;""),IF((G13-F13)*24&lt;0,(G13-F13+1)*24,(G13-F13)*24),0),0)</f>
        <v/>
      </c>
      <c r="I13" s="26">
        <f>IFERROR(IF(AND(D13&lt;&gt;"",E13&lt;&gt;""),IF((E13-D13)*24&lt;0,(E13-D13+1)*24,(E13-D13)*24)-H13,0),0)</f>
        <v/>
      </c>
      <c r="J13" s="27" t="inlineStr"/>
      <c r="K13" s="26">
        <f>IFERROR(IF(J13&lt;&gt;"",I13-J13,""),"")</f>
        <v/>
      </c>
      <c r="L13" s="28" t="inlineStr"/>
    </row>
    <row r="14" ht="18" customHeight="1">
      <c r="B14" s="22" t="inlineStr"/>
      <c r="C14" s="23" t="inlineStr"/>
      <c r="D14" s="24" t="inlineStr"/>
      <c r="E14" s="24" t="inlineStr"/>
      <c r="F14" s="24" t="inlineStr"/>
      <c r="G14" s="24" t="inlineStr"/>
      <c r="H14" s="25">
        <f>IFERROR(IF(AND(F14&lt;&gt;"",G14&lt;&gt;""),IF((G14-F14)*24&lt;0,(G14-F14+1)*24,(G14-F14)*24),0),0)</f>
        <v/>
      </c>
      <c r="I14" s="26">
        <f>IFERROR(IF(AND(D14&lt;&gt;"",E14&lt;&gt;""),IF((E14-D14)*24&lt;0,(E14-D14+1)*24,(E14-D14)*24)-H14,0),0)</f>
        <v/>
      </c>
      <c r="J14" s="27" t="inlineStr"/>
      <c r="K14" s="26">
        <f>IFERROR(IF(J14&lt;&gt;"",I14-J14,""),"")</f>
        <v/>
      </c>
      <c r="L14" s="28" t="inlineStr"/>
    </row>
    <row r="15" ht="18" customHeight="1">
      <c r="B15" s="22" t="inlineStr"/>
      <c r="C15" s="23" t="inlineStr"/>
      <c r="D15" s="24" t="inlineStr"/>
      <c r="E15" s="24" t="inlineStr"/>
      <c r="F15" s="24" t="inlineStr"/>
      <c r="G15" s="24" t="inlineStr"/>
      <c r="H15" s="25">
        <f>IFERROR(IF(AND(F15&lt;&gt;"",G15&lt;&gt;""),IF((G15-F15)*24&lt;0,(G15-F15+1)*24,(G15-F15)*24),0),0)</f>
        <v/>
      </c>
      <c r="I15" s="26">
        <f>IFERROR(IF(AND(D15&lt;&gt;"",E15&lt;&gt;""),IF((E15-D15)*24&lt;0,(E15-D15+1)*24,(E15-D15)*24)-H15,0),0)</f>
        <v/>
      </c>
      <c r="J15" s="27" t="inlineStr"/>
      <c r="K15" s="26">
        <f>IFERROR(IF(J15&lt;&gt;"",I15-J15,""),"")</f>
        <v/>
      </c>
      <c r="L15" s="28" t="inlineStr"/>
    </row>
    <row r="16" ht="18" customHeight="1">
      <c r="B16" s="22" t="inlineStr"/>
      <c r="C16" s="23" t="inlineStr"/>
      <c r="D16" s="24" t="inlineStr"/>
      <c r="E16" s="24" t="inlineStr"/>
      <c r="F16" s="24" t="inlineStr"/>
      <c r="G16" s="24" t="inlineStr"/>
      <c r="H16" s="25">
        <f>IFERROR(IF(AND(F16&lt;&gt;"",G16&lt;&gt;""),IF((G16-F16)*24&lt;0,(G16-F16+1)*24,(G16-F16)*24),0),0)</f>
        <v/>
      </c>
      <c r="I16" s="26">
        <f>IFERROR(IF(AND(D16&lt;&gt;"",E16&lt;&gt;""),IF((E16-D16)*24&lt;0,(E16-D16+1)*24,(E16-D16)*24)-H16,0),0)</f>
        <v/>
      </c>
      <c r="J16" s="27" t="inlineStr"/>
      <c r="K16" s="26">
        <f>IFERROR(IF(J16&lt;&gt;"",I16-J16,""),"")</f>
        <v/>
      </c>
      <c r="L16" s="28" t="inlineStr"/>
    </row>
    <row r="17" ht="18" customHeight="1">
      <c r="B17" s="22" t="inlineStr"/>
      <c r="C17" s="23" t="inlineStr"/>
      <c r="D17" s="24" t="inlineStr"/>
      <c r="E17" s="24" t="inlineStr"/>
      <c r="F17" s="24" t="inlineStr"/>
      <c r="G17" s="24" t="inlineStr"/>
      <c r="H17" s="25">
        <f>IFERROR(IF(AND(F17&lt;&gt;"",G17&lt;&gt;""),IF((G17-F17)*24&lt;0,(G17-F17+1)*24,(G17-F17)*24),0),0)</f>
        <v/>
      </c>
      <c r="I17" s="26">
        <f>IFERROR(IF(AND(D17&lt;&gt;"",E17&lt;&gt;""),IF((E17-D17)*24&lt;0,(E17-D17+1)*24,(E17-D17)*24)-H17,0),0)</f>
        <v/>
      </c>
      <c r="J17" s="27" t="inlineStr"/>
      <c r="K17" s="26">
        <f>IFERROR(IF(J17&lt;&gt;"",I17-J17,""),"")</f>
        <v/>
      </c>
      <c r="L17" s="28" t="inlineStr"/>
    </row>
    <row r="18" ht="18" customHeight="1">
      <c r="B18" s="22" t="inlineStr"/>
      <c r="C18" s="23" t="inlineStr"/>
      <c r="D18" s="24" t="inlineStr"/>
      <c r="E18" s="24" t="inlineStr"/>
      <c r="F18" s="24" t="inlineStr"/>
      <c r="G18" s="24" t="inlineStr"/>
      <c r="H18" s="25">
        <f>IFERROR(IF(AND(F18&lt;&gt;"",G18&lt;&gt;""),IF((G18-F18)*24&lt;0,(G18-F18+1)*24,(G18-F18)*24),0),0)</f>
        <v/>
      </c>
      <c r="I18" s="26">
        <f>IFERROR(IF(AND(D18&lt;&gt;"",E18&lt;&gt;""),IF((E18-D18)*24&lt;0,(E18-D18+1)*24,(E18-D18)*24)-H18,0),0)</f>
        <v/>
      </c>
      <c r="J18" s="27" t="inlineStr"/>
      <c r="K18" s="26">
        <f>IFERROR(IF(J18&lt;&gt;"",I18-J18,""),"")</f>
        <v/>
      </c>
      <c r="L18" s="28" t="inlineStr"/>
    </row>
    <row r="19" ht="18" customHeight="1">
      <c r="B19" s="22" t="inlineStr"/>
      <c r="C19" s="23" t="inlineStr"/>
      <c r="D19" s="24" t="inlineStr"/>
      <c r="E19" s="24" t="inlineStr"/>
      <c r="F19" s="24" t="inlineStr"/>
      <c r="G19" s="24" t="inlineStr"/>
      <c r="H19" s="25">
        <f>IFERROR(IF(AND(F19&lt;&gt;"",G19&lt;&gt;""),IF((G19-F19)*24&lt;0,(G19-F19+1)*24,(G19-F19)*24),0),0)</f>
        <v/>
      </c>
      <c r="I19" s="26">
        <f>IFERROR(IF(AND(D19&lt;&gt;"",E19&lt;&gt;""),IF((E19-D19)*24&lt;0,(E19-D19+1)*24,(E19-D19)*24)-H19,0),0)</f>
        <v/>
      </c>
      <c r="J19" s="27" t="inlineStr"/>
      <c r="K19" s="26">
        <f>IFERROR(IF(J19&lt;&gt;"",I19-J19,""),"")</f>
        <v/>
      </c>
      <c r="L19" s="28" t="inlineStr"/>
    </row>
    <row r="20" ht="18" customHeight="1">
      <c r="B20" s="22" t="inlineStr"/>
      <c r="C20" s="23" t="inlineStr"/>
      <c r="D20" s="24" t="inlineStr"/>
      <c r="E20" s="24" t="inlineStr"/>
      <c r="F20" s="24" t="inlineStr"/>
      <c r="G20" s="24" t="inlineStr"/>
      <c r="H20" s="25">
        <f>IFERROR(IF(AND(F20&lt;&gt;"",G20&lt;&gt;""),IF((G20-F20)*24&lt;0,(G20-F20+1)*24,(G20-F20)*24),0),0)</f>
        <v/>
      </c>
      <c r="I20" s="26">
        <f>IFERROR(IF(AND(D20&lt;&gt;"",E20&lt;&gt;""),IF((E20-D20)*24&lt;0,(E20-D20+1)*24,(E20-D20)*24)-H20,0),0)</f>
        <v/>
      </c>
      <c r="J20" s="27" t="inlineStr"/>
      <c r="K20" s="26">
        <f>IFERROR(IF(J20&lt;&gt;"",I20-J20,""),"")</f>
        <v/>
      </c>
      <c r="L20" s="28" t="inlineStr"/>
    </row>
    <row r="21" ht="18" customHeight="1">
      <c r="B21" s="22" t="inlineStr"/>
      <c r="C21" s="23" t="inlineStr"/>
      <c r="D21" s="24" t="inlineStr"/>
      <c r="E21" s="24" t="inlineStr"/>
      <c r="F21" s="24" t="inlineStr"/>
      <c r="G21" s="24" t="inlineStr"/>
      <c r="H21" s="25">
        <f>IFERROR(IF(AND(F21&lt;&gt;"",G21&lt;&gt;""),IF((G21-F21)*24&lt;0,(G21-F21+1)*24,(G21-F21)*24),0),0)</f>
        <v/>
      </c>
      <c r="I21" s="26">
        <f>IFERROR(IF(AND(D21&lt;&gt;"",E21&lt;&gt;""),IF((E21-D21)*24&lt;0,(E21-D21+1)*24,(E21-D21)*24)-H21,0),0)</f>
        <v/>
      </c>
      <c r="J21" s="27" t="inlineStr"/>
      <c r="K21" s="26">
        <f>IFERROR(IF(J21&lt;&gt;"",I21-J21,""),"")</f>
        <v/>
      </c>
      <c r="L21" s="28" t="inlineStr"/>
    </row>
    <row r="22" ht="18" customHeight="1">
      <c r="B22" s="22" t="inlineStr"/>
      <c r="C22" s="23" t="inlineStr"/>
      <c r="D22" s="24" t="inlineStr"/>
      <c r="E22" s="24" t="inlineStr"/>
      <c r="F22" s="24" t="inlineStr"/>
      <c r="G22" s="24" t="inlineStr"/>
      <c r="H22" s="25">
        <f>IFERROR(IF(AND(F22&lt;&gt;"",G22&lt;&gt;""),IF((G22-F22)*24&lt;0,(G22-F22+1)*24,(G22-F22)*24),0),0)</f>
        <v/>
      </c>
      <c r="I22" s="26">
        <f>IFERROR(IF(AND(D22&lt;&gt;"",E22&lt;&gt;""),IF((E22-D22)*24&lt;0,(E22-D22+1)*24,(E22-D22)*24)-H22,0),0)</f>
        <v/>
      </c>
      <c r="J22" s="27" t="inlineStr"/>
      <c r="K22" s="26">
        <f>IFERROR(IF(J22&lt;&gt;"",I22-J22,""),"")</f>
        <v/>
      </c>
      <c r="L22" s="28" t="inlineStr"/>
    </row>
    <row r="23" ht="18" customHeight="1">
      <c r="B23" s="22" t="inlineStr"/>
      <c r="C23" s="23" t="inlineStr"/>
      <c r="D23" s="24" t="inlineStr"/>
      <c r="E23" s="24" t="inlineStr"/>
      <c r="F23" s="24" t="inlineStr"/>
      <c r="G23" s="24" t="inlineStr"/>
      <c r="H23" s="25">
        <f>IFERROR(IF(AND(F23&lt;&gt;"",G23&lt;&gt;""),IF((G23-F23)*24&lt;0,(G23-F23+1)*24,(G23-F23)*24),0),0)</f>
        <v/>
      </c>
      <c r="I23" s="26">
        <f>IFERROR(IF(AND(D23&lt;&gt;"",E23&lt;&gt;""),IF((E23-D23)*24&lt;0,(E23-D23+1)*24,(E23-D23)*24)-H23,0),0)</f>
        <v/>
      </c>
      <c r="J23" s="27" t="inlineStr"/>
      <c r="K23" s="26">
        <f>IFERROR(IF(J23&lt;&gt;"",I23-J23,""),"")</f>
        <v/>
      </c>
      <c r="L23" s="28" t="inlineStr"/>
    </row>
    <row r="24" ht="18" customHeight="1">
      <c r="B24" s="22" t="inlineStr"/>
      <c r="C24" s="23" t="inlineStr"/>
      <c r="D24" s="24" t="inlineStr"/>
      <c r="E24" s="24" t="inlineStr"/>
      <c r="F24" s="24" t="inlineStr"/>
      <c r="G24" s="24" t="inlineStr"/>
      <c r="H24" s="25">
        <f>IFERROR(IF(AND(F24&lt;&gt;"",G24&lt;&gt;""),IF((G24-F24)*24&lt;0,(G24-F24+1)*24,(G24-F24)*24),0),0)</f>
        <v/>
      </c>
      <c r="I24" s="26">
        <f>IFERROR(IF(AND(D24&lt;&gt;"",E24&lt;&gt;""),IF((E24-D24)*24&lt;0,(E24-D24+1)*24,(E24-D24)*24)-H24,0),0)</f>
        <v/>
      </c>
      <c r="J24" s="27" t="inlineStr"/>
      <c r="K24" s="26">
        <f>IFERROR(IF(J24&lt;&gt;"",I24-J24,""),"")</f>
        <v/>
      </c>
      <c r="L24" s="28" t="inlineStr"/>
    </row>
    <row r="25" ht="18" customHeight="1">
      <c r="B25" s="22" t="inlineStr"/>
      <c r="C25" s="23" t="inlineStr"/>
      <c r="D25" s="24" t="inlineStr"/>
      <c r="E25" s="24" t="inlineStr"/>
      <c r="F25" s="24" t="inlineStr"/>
      <c r="G25" s="24" t="inlineStr"/>
      <c r="H25" s="25">
        <f>IFERROR(IF(AND(F25&lt;&gt;"",G25&lt;&gt;""),IF((G25-F25)*24&lt;0,(G25-F25+1)*24,(G25-F25)*24),0),0)</f>
        <v/>
      </c>
      <c r="I25" s="26">
        <f>IFERROR(IF(AND(D25&lt;&gt;"",E25&lt;&gt;""),IF((E25-D25)*24&lt;0,(E25-D25+1)*24,(E25-D25)*24)-H25,0),0)</f>
        <v/>
      </c>
      <c r="J25" s="27" t="inlineStr"/>
      <c r="K25" s="26">
        <f>IFERROR(IF(J25&lt;&gt;"",I25-J25,""),"")</f>
        <v/>
      </c>
      <c r="L25" s="28" t="inlineStr"/>
    </row>
    <row r="26" ht="18" customHeight="1">
      <c r="B26" s="22" t="inlineStr"/>
      <c r="C26" s="23" t="inlineStr"/>
      <c r="D26" s="24" t="inlineStr"/>
      <c r="E26" s="24" t="inlineStr"/>
      <c r="F26" s="24" t="inlineStr"/>
      <c r="G26" s="24" t="inlineStr"/>
      <c r="H26" s="25">
        <f>IFERROR(IF(AND(F26&lt;&gt;"",G26&lt;&gt;""),IF((G26-F26)*24&lt;0,(G26-F26+1)*24,(G26-F26)*24),0),0)</f>
        <v/>
      </c>
      <c r="I26" s="26">
        <f>IFERROR(IF(AND(D26&lt;&gt;"",E26&lt;&gt;""),IF((E26-D26)*24&lt;0,(E26-D26+1)*24,(E26-D26)*24)-H26,0),0)</f>
        <v/>
      </c>
      <c r="J26" s="27" t="inlineStr"/>
      <c r="K26" s="26">
        <f>IFERROR(IF(J26&lt;&gt;"",I26-J26,""),"")</f>
        <v/>
      </c>
      <c r="L26" s="28" t="inlineStr"/>
    </row>
    <row r="27" ht="18" customHeight="1">
      <c r="B27" s="22" t="inlineStr"/>
      <c r="C27" s="23" t="inlineStr"/>
      <c r="D27" s="24" t="inlineStr"/>
      <c r="E27" s="24" t="inlineStr"/>
      <c r="F27" s="24" t="inlineStr"/>
      <c r="G27" s="24" t="inlineStr"/>
      <c r="H27" s="25">
        <f>IFERROR(IF(AND(F27&lt;&gt;"",G27&lt;&gt;""),IF((G27-F27)*24&lt;0,(G27-F27+1)*24,(G27-F27)*24),0),0)</f>
        <v/>
      </c>
      <c r="I27" s="26">
        <f>IFERROR(IF(AND(D27&lt;&gt;"",E27&lt;&gt;""),IF((E27-D27)*24&lt;0,(E27-D27+1)*24,(E27-D27)*24)-H27,0),0)</f>
        <v/>
      </c>
      <c r="J27" s="27" t="inlineStr"/>
      <c r="K27" s="26">
        <f>IFERROR(IF(J27&lt;&gt;"",I27-J27,""),"")</f>
        <v/>
      </c>
      <c r="L27" s="28" t="inlineStr"/>
    </row>
    <row r="28" ht="18" customHeight="1">
      <c r="B28" s="22" t="inlineStr"/>
      <c r="C28" s="23" t="inlineStr"/>
      <c r="D28" s="24" t="inlineStr"/>
      <c r="E28" s="24" t="inlineStr"/>
      <c r="F28" s="24" t="inlineStr"/>
      <c r="G28" s="24" t="inlineStr"/>
      <c r="H28" s="25">
        <f>IFERROR(IF(AND(F28&lt;&gt;"",G28&lt;&gt;""),IF((G28-F28)*24&lt;0,(G28-F28+1)*24,(G28-F28)*24),0),0)</f>
        <v/>
      </c>
      <c r="I28" s="26">
        <f>IFERROR(IF(AND(D28&lt;&gt;"",E28&lt;&gt;""),IF((E28-D28)*24&lt;0,(E28-D28+1)*24,(E28-D28)*24)-H28,0),0)</f>
        <v/>
      </c>
      <c r="J28" s="27" t="inlineStr"/>
      <c r="K28" s="26">
        <f>IFERROR(IF(J28&lt;&gt;"",I28-J28,""),"")</f>
        <v/>
      </c>
      <c r="L28" s="28" t="inlineStr"/>
    </row>
    <row r="29" ht="18" customHeight="1">
      <c r="B29" s="22" t="inlineStr"/>
      <c r="C29" s="23" t="inlineStr"/>
      <c r="D29" s="24" t="inlineStr"/>
      <c r="E29" s="24" t="inlineStr"/>
      <c r="F29" s="24" t="inlineStr"/>
      <c r="G29" s="24" t="inlineStr"/>
      <c r="H29" s="25">
        <f>IFERROR(IF(AND(F29&lt;&gt;"",G29&lt;&gt;""),IF((G29-F29)*24&lt;0,(G29-F29+1)*24,(G29-F29)*24),0),0)</f>
        <v/>
      </c>
      <c r="I29" s="26">
        <f>IFERROR(IF(AND(D29&lt;&gt;"",E29&lt;&gt;""),IF((E29-D29)*24&lt;0,(E29-D29+1)*24,(E29-D29)*24)-H29,0),0)</f>
        <v/>
      </c>
      <c r="J29" s="27" t="inlineStr"/>
      <c r="K29" s="26">
        <f>IFERROR(IF(J29&lt;&gt;"",I29-J29,""),"")</f>
        <v/>
      </c>
      <c r="L29" s="28" t="inlineStr"/>
    </row>
    <row r="30" ht="18" customHeight="1">
      <c r="B30" s="22" t="inlineStr"/>
      <c r="C30" s="23" t="inlineStr"/>
      <c r="D30" s="24" t="inlineStr"/>
      <c r="E30" s="24" t="inlineStr"/>
      <c r="F30" s="24" t="inlineStr"/>
      <c r="G30" s="24" t="inlineStr"/>
      <c r="H30" s="25">
        <f>IFERROR(IF(AND(F30&lt;&gt;"",G30&lt;&gt;""),IF((G30-F30)*24&lt;0,(G30-F30+1)*24,(G30-F30)*24),0),0)</f>
        <v/>
      </c>
      <c r="I30" s="26">
        <f>IFERROR(IF(AND(D30&lt;&gt;"",E30&lt;&gt;""),IF((E30-D30)*24&lt;0,(E30-D30+1)*24,(E30-D30)*24)-H30,0),0)</f>
        <v/>
      </c>
      <c r="J30" s="27" t="inlineStr"/>
      <c r="K30" s="26">
        <f>IFERROR(IF(J30&lt;&gt;"",I30-J30,""),"")</f>
        <v/>
      </c>
      <c r="L30" s="28" t="inlineStr"/>
    </row>
    <row r="31" ht="18" customHeight="1">
      <c r="B31" s="22" t="inlineStr"/>
      <c r="C31" s="23" t="inlineStr"/>
      <c r="D31" s="24" t="inlineStr"/>
      <c r="E31" s="24" t="inlineStr"/>
      <c r="F31" s="24" t="inlineStr"/>
      <c r="G31" s="24" t="inlineStr"/>
      <c r="H31" s="25">
        <f>IFERROR(IF(AND(F31&lt;&gt;"",G31&lt;&gt;""),IF((G31-F31)*24&lt;0,(G31-F31+1)*24,(G31-F31)*24),0),0)</f>
        <v/>
      </c>
      <c r="I31" s="26">
        <f>IFERROR(IF(AND(D31&lt;&gt;"",E31&lt;&gt;""),IF((E31-D31)*24&lt;0,(E31-D31+1)*24,(E31-D31)*24)-H31,0),0)</f>
        <v/>
      </c>
      <c r="J31" s="27" t="inlineStr"/>
      <c r="K31" s="26">
        <f>IFERROR(IF(J31&lt;&gt;"",I31-J31,""),"")</f>
        <v/>
      </c>
      <c r="L31" s="28" t="inlineStr"/>
    </row>
    <row r="32" ht="18" customHeight="1">
      <c r="B32" s="22" t="inlineStr"/>
      <c r="C32" s="23" t="inlineStr"/>
      <c r="D32" s="24" t="inlineStr"/>
      <c r="E32" s="24" t="inlineStr"/>
      <c r="F32" s="24" t="inlineStr"/>
      <c r="G32" s="24" t="inlineStr"/>
      <c r="H32" s="25">
        <f>IFERROR(IF(AND(F32&lt;&gt;"",G32&lt;&gt;""),IF((G32-F32)*24&lt;0,(G32-F32+1)*24,(G32-F32)*24),0),0)</f>
        <v/>
      </c>
      <c r="I32" s="26">
        <f>IFERROR(IF(AND(D32&lt;&gt;"",E32&lt;&gt;""),IF((E32-D32)*24&lt;0,(E32-D32+1)*24,(E32-D32)*24)-H32,0),0)</f>
        <v/>
      </c>
      <c r="J32" s="27" t="inlineStr"/>
      <c r="K32" s="26">
        <f>IFERROR(IF(J32&lt;&gt;"",I32-J32,""),"")</f>
        <v/>
      </c>
      <c r="L32" s="28" t="inlineStr"/>
    </row>
    <row r="33" ht="18" customHeight="1">
      <c r="B33" s="22" t="inlineStr"/>
      <c r="C33" s="23" t="inlineStr"/>
      <c r="D33" s="24" t="inlineStr"/>
      <c r="E33" s="24" t="inlineStr"/>
      <c r="F33" s="24" t="inlineStr"/>
      <c r="G33" s="24" t="inlineStr"/>
      <c r="H33" s="25">
        <f>IFERROR(IF(AND(F33&lt;&gt;"",G33&lt;&gt;""),IF((G33-F33)*24&lt;0,(G33-F33+1)*24,(G33-F33)*24),0),0)</f>
        <v/>
      </c>
      <c r="I33" s="26">
        <f>IFERROR(IF(AND(D33&lt;&gt;"",E33&lt;&gt;""),IF((E33-D33)*24&lt;0,(E33-D33+1)*24,(E33-D33)*24)-H33,0),0)</f>
        <v/>
      </c>
      <c r="J33" s="27" t="inlineStr"/>
      <c r="K33" s="26">
        <f>IFERROR(IF(J33&lt;&gt;"",I33-J33,""),"")</f>
        <v/>
      </c>
      <c r="L33" s="28" t="inlineStr"/>
    </row>
    <row r="34" ht="18" customHeight="1">
      <c r="B34" s="22" t="inlineStr"/>
      <c r="C34" s="23" t="inlineStr"/>
      <c r="D34" s="24" t="inlineStr"/>
      <c r="E34" s="24" t="inlineStr"/>
      <c r="F34" s="24" t="inlineStr"/>
      <c r="G34" s="24" t="inlineStr"/>
      <c r="H34" s="25">
        <f>IFERROR(IF(AND(F34&lt;&gt;"",G34&lt;&gt;""),IF((G34-F34)*24&lt;0,(G34-F34+1)*24,(G34-F34)*24),0),0)</f>
        <v/>
      </c>
      <c r="I34" s="26">
        <f>IFERROR(IF(AND(D34&lt;&gt;"",E34&lt;&gt;""),IF((E34-D34)*24&lt;0,(E34-D34+1)*24,(E34-D34)*24)-H34,0),0)</f>
        <v/>
      </c>
      <c r="J34" s="27" t="inlineStr"/>
      <c r="K34" s="26">
        <f>IFERROR(IF(J34&lt;&gt;"",I34-J34,""),"")</f>
        <v/>
      </c>
      <c r="L34" s="28" t="inlineStr"/>
    </row>
    <row r="35" ht="18" customHeight="1">
      <c r="B35" s="22" t="inlineStr"/>
      <c r="C35" s="23" t="inlineStr"/>
      <c r="D35" s="24" t="inlineStr"/>
      <c r="E35" s="24" t="inlineStr"/>
      <c r="F35" s="24" t="inlineStr"/>
      <c r="G35" s="24" t="inlineStr"/>
      <c r="H35" s="25">
        <f>IFERROR(IF(AND(F35&lt;&gt;"",G35&lt;&gt;""),IF((G35-F35)*24&lt;0,(G35-F35+1)*24,(G35-F35)*24),0),0)</f>
        <v/>
      </c>
      <c r="I35" s="26">
        <f>IFERROR(IF(AND(D35&lt;&gt;"",E35&lt;&gt;""),IF((E35-D35)*24&lt;0,(E35-D35+1)*24,(E35-D35)*24)-H35,0),0)</f>
        <v/>
      </c>
      <c r="J35" s="27" t="inlineStr"/>
      <c r="K35" s="26">
        <f>IFERROR(IF(J35&lt;&gt;"",I35-J35,""),"")</f>
        <v/>
      </c>
      <c r="L35" s="28" t="inlineStr"/>
    </row>
    <row r="36" ht="18" customHeight="1">
      <c r="B36" s="22" t="inlineStr"/>
      <c r="C36" s="23" t="inlineStr"/>
      <c r="D36" s="24" t="inlineStr"/>
      <c r="E36" s="24" t="inlineStr"/>
      <c r="F36" s="24" t="inlineStr"/>
      <c r="G36" s="24" t="inlineStr"/>
      <c r="H36" s="25">
        <f>IFERROR(IF(AND(F36&lt;&gt;"",G36&lt;&gt;""),IF((G36-F36)*24&lt;0,(G36-F36+1)*24,(G36-F36)*24),0),0)</f>
        <v/>
      </c>
      <c r="I36" s="26">
        <f>IFERROR(IF(AND(D36&lt;&gt;"",E36&lt;&gt;""),IF((E36-D36)*24&lt;0,(E36-D36+1)*24,(E36-D36)*24)-H36,0),0)</f>
        <v/>
      </c>
      <c r="J36" s="27" t="inlineStr"/>
      <c r="K36" s="26">
        <f>IFERROR(IF(J36&lt;&gt;"",I36-J36,""),"")</f>
        <v/>
      </c>
      <c r="L36" s="28" t="inlineStr"/>
    </row>
    <row r="37" ht="18" customHeight="1">
      <c r="B37" s="22" t="inlineStr"/>
      <c r="C37" s="23" t="inlineStr"/>
      <c r="D37" s="24" t="inlineStr"/>
      <c r="E37" s="24" t="inlineStr"/>
      <c r="F37" s="24" t="inlineStr"/>
      <c r="G37" s="24" t="inlineStr"/>
      <c r="H37" s="25">
        <f>IFERROR(IF(AND(F37&lt;&gt;"",G37&lt;&gt;""),IF((G37-F37)*24&lt;0,(G37-F37+1)*24,(G37-F37)*24),0),0)</f>
        <v/>
      </c>
      <c r="I37" s="26">
        <f>IFERROR(IF(AND(D37&lt;&gt;"",E37&lt;&gt;""),IF((E37-D37)*24&lt;0,(E37-D37+1)*24,(E37-D37)*24)-H37,0),0)</f>
        <v/>
      </c>
      <c r="J37" s="27" t="inlineStr"/>
      <c r="K37" s="26">
        <f>IFERROR(IF(J37&lt;&gt;"",I37-J37,""),"")</f>
        <v/>
      </c>
      <c r="L37" s="28" t="inlineStr"/>
    </row>
    <row r="38" ht="18" customHeight="1">
      <c r="B38" s="22" t="inlineStr"/>
      <c r="C38" s="23" t="inlineStr"/>
      <c r="D38" s="24" t="inlineStr"/>
      <c r="E38" s="24" t="inlineStr"/>
      <c r="F38" s="24" t="inlineStr"/>
      <c r="G38" s="24" t="inlineStr"/>
      <c r="H38" s="25">
        <f>IFERROR(IF(AND(F38&lt;&gt;"",G38&lt;&gt;""),IF((G38-F38)*24&lt;0,(G38-F38+1)*24,(G38-F38)*24),0),0)</f>
        <v/>
      </c>
      <c r="I38" s="26">
        <f>IFERROR(IF(AND(D38&lt;&gt;"",E38&lt;&gt;""),IF((E38-D38)*24&lt;0,(E38-D38+1)*24,(E38-D38)*24)-H38,0),0)</f>
        <v/>
      </c>
      <c r="J38" s="27" t="inlineStr"/>
      <c r="K38" s="26">
        <f>IFERROR(IF(J38&lt;&gt;"",I38-J38,""),"")</f>
        <v/>
      </c>
      <c r="L38" s="28" t="inlineStr"/>
    </row>
    <row r="39" ht="18" customHeight="1">
      <c r="B39" s="22" t="inlineStr"/>
      <c r="C39" s="23" t="inlineStr"/>
      <c r="D39" s="24" t="inlineStr"/>
      <c r="E39" s="24" t="inlineStr"/>
      <c r="F39" s="24" t="inlineStr"/>
      <c r="G39" s="24" t="inlineStr"/>
      <c r="H39" s="25">
        <f>IFERROR(IF(AND(F39&lt;&gt;"",G39&lt;&gt;""),IF((G39-F39)*24&lt;0,(G39-F39+1)*24,(G39-F39)*24),0),0)</f>
        <v/>
      </c>
      <c r="I39" s="26">
        <f>IFERROR(IF(AND(D39&lt;&gt;"",E39&lt;&gt;""),IF((E39-D39)*24&lt;0,(E39-D39+1)*24,(E39-D39)*24)-H39,0),0)</f>
        <v/>
      </c>
      <c r="J39" s="27" t="inlineStr"/>
      <c r="K39" s="26">
        <f>IFERROR(IF(J39&lt;&gt;"",I39-J39,""),"")</f>
        <v/>
      </c>
      <c r="L39" s="28" t="inlineStr"/>
    </row>
    <row r="40" ht="18" customHeight="1">
      <c r="B40" s="22" t="inlineStr"/>
      <c r="C40" s="23" t="inlineStr"/>
      <c r="D40" s="24" t="inlineStr"/>
      <c r="E40" s="24" t="inlineStr"/>
      <c r="F40" s="24" t="inlineStr"/>
      <c r="G40" s="24" t="inlineStr"/>
      <c r="H40" s="25">
        <f>IFERROR(IF(AND(F40&lt;&gt;"",G40&lt;&gt;""),IF((G40-F40)*24&lt;0,(G40-F40+1)*24,(G40-F40)*24),0),0)</f>
        <v/>
      </c>
      <c r="I40" s="26">
        <f>IFERROR(IF(AND(D40&lt;&gt;"",E40&lt;&gt;""),IF((E40-D40)*24&lt;0,(E40-D40+1)*24,(E40-D40)*24)-H40,0),0)</f>
        <v/>
      </c>
      <c r="J40" s="27" t="inlineStr"/>
      <c r="K40" s="26">
        <f>IFERROR(IF(J40&lt;&gt;"",I40-J40,""),"")</f>
        <v/>
      </c>
      <c r="L40" s="28" t="inlineStr"/>
    </row>
    <row r="41" ht="18" customHeight="1">
      <c r="B41" s="22" t="inlineStr"/>
      <c r="C41" s="23" t="inlineStr"/>
      <c r="D41" s="24" t="inlineStr"/>
      <c r="E41" s="24" t="inlineStr"/>
      <c r="F41" s="24" t="inlineStr"/>
      <c r="G41" s="24" t="inlineStr"/>
      <c r="H41" s="25">
        <f>IFERROR(IF(AND(F41&lt;&gt;"",G41&lt;&gt;""),IF((G41-F41)*24&lt;0,(G41-F41+1)*24,(G41-F41)*24),0),0)</f>
        <v/>
      </c>
      <c r="I41" s="26">
        <f>IFERROR(IF(AND(D41&lt;&gt;"",E41&lt;&gt;""),IF((E41-D41)*24&lt;0,(E41-D41+1)*24,(E41-D41)*24)-H41,0),0)</f>
        <v/>
      </c>
      <c r="J41" s="27" t="inlineStr"/>
      <c r="K41" s="26">
        <f>IFERROR(IF(J41&lt;&gt;"",I41-J41,""),"")</f>
        <v/>
      </c>
      <c r="L41" s="28" t="inlineStr"/>
    </row>
    <row r="42" ht="18" customHeight="1">
      <c r="B42" s="22" t="inlineStr"/>
      <c r="C42" s="23" t="inlineStr"/>
      <c r="D42" s="24" t="inlineStr"/>
      <c r="E42" s="24" t="inlineStr"/>
      <c r="F42" s="24" t="inlineStr"/>
      <c r="G42" s="24" t="inlineStr"/>
      <c r="H42" s="25">
        <f>IFERROR(IF(AND(F42&lt;&gt;"",G42&lt;&gt;""),IF((G42-F42)*24&lt;0,(G42-F42+1)*24,(G42-F42)*24),0),0)</f>
        <v/>
      </c>
      <c r="I42" s="26">
        <f>IFERROR(IF(AND(D42&lt;&gt;"",E42&lt;&gt;""),IF((E42-D42)*24&lt;0,(E42-D42+1)*24,(E42-D42)*24)-H42,0),0)</f>
        <v/>
      </c>
      <c r="J42" s="27" t="inlineStr"/>
      <c r="K42" s="26">
        <f>IFERROR(IF(J42&lt;&gt;"",I42-J42,""),"")</f>
        <v/>
      </c>
      <c r="L42" s="28" t="inlineStr"/>
    </row>
    <row r="43" ht="18" customHeight="1">
      <c r="B43" s="22" t="inlineStr"/>
      <c r="C43" s="23" t="inlineStr"/>
      <c r="D43" s="24" t="inlineStr"/>
      <c r="E43" s="24" t="inlineStr"/>
      <c r="F43" s="24" t="inlineStr"/>
      <c r="G43" s="24" t="inlineStr"/>
      <c r="H43" s="25">
        <f>IFERROR(IF(AND(F43&lt;&gt;"",G43&lt;&gt;""),IF((G43-F43)*24&lt;0,(G43-F43+1)*24,(G43-F43)*24),0),0)</f>
        <v/>
      </c>
      <c r="I43" s="26">
        <f>IFERROR(IF(AND(D43&lt;&gt;"",E43&lt;&gt;""),IF((E43-D43)*24&lt;0,(E43-D43+1)*24,(E43-D43)*24)-H43,0),0)</f>
        <v/>
      </c>
      <c r="J43" s="27" t="inlineStr"/>
      <c r="K43" s="26">
        <f>IFERROR(IF(J43&lt;&gt;"",I43-J43,""),"")</f>
        <v/>
      </c>
      <c r="L43" s="28" t="inlineStr"/>
    </row>
    <row r="44" ht="22" customHeight="1">
      <c r="B44" s="29" t="inlineStr">
        <is>
          <t>MONATSSUMME</t>
        </is>
      </c>
      <c r="I44" s="30">
        <f>SUM(I13:I43)</f>
        <v/>
      </c>
      <c r="J44" s="31">
        <f>SUM(J13:J43)</f>
        <v/>
      </c>
      <c r="K44" s="32">
        <f>IFERROR(I44-J44,0)</f>
        <v/>
      </c>
    </row>
    <row r="45" ht="8" customHeight="1"/>
    <row r="46" ht="22" customHeight="1">
      <c r="B46" s="17" t="inlineStr">
        <is>
          <t>📊  AUSWERTUNG &amp; GESETZLICHE PRÜFUNG</t>
        </is>
      </c>
    </row>
    <row r="47" ht="22" customHeight="1">
      <c r="B47" s="18" t="inlineStr">
        <is>
          <t>Gesamt Ist-Stunden (Monat):</t>
        </is>
      </c>
      <c r="H47" s="33">
        <f>I44</f>
        <v/>
      </c>
    </row>
    <row r="48" ht="22" customHeight="1">
      <c r="B48" s="18" t="inlineStr">
        <is>
          <t>Gesamt Soll-Stunden (Monat):</t>
        </is>
      </c>
      <c r="H48" s="34">
        <f>J44</f>
        <v/>
      </c>
    </row>
    <row r="49" ht="8" customHeight="1">
      <c r="B49" s="18" t="inlineStr">
        <is>
          <t>Überstunden-Saldo:</t>
        </is>
      </c>
      <c r="H49" s="33">
        <f>K44</f>
        <v/>
      </c>
    </row>
    <row r="50" ht="32" customHeight="1">
      <c r="B50" s="9" t="inlineStr">
        <is>
          <t>✍️  UNTERSCHRIFTEN &amp; FREIGABE</t>
        </is>
      </c>
    </row>
    <row r="51" ht="28" customHeight="1">
      <c r="B51" s="35" t="inlineStr">
        <is>
          <t>Arbeitnehmer: ___________________________</t>
        </is>
      </c>
      <c r="F51" s="35" t="inlineStr">
        <is>
          <t>Vorgesetzter / HR: ___________________________</t>
        </is>
      </c>
    </row>
    <row r="52" ht="8" customHeight="1"/>
    <row r="53" ht="24" customHeight="1">
      <c r="B53" s="36" t="inlineStr">
        <is>
          <t>© HRTime Software GmbH 2026 · Zeiterfassung für Ihr Unternehmen: https://www.hrtime.de/zeiterfassung/ · Demo: https://www.hrtime.de/anfrage-formular/</t>
        </is>
      </c>
    </row>
  </sheetData>
  <mergeCells count="21">
    <mergeCell ref="H47:K47"/>
    <mergeCell ref="B3:L3"/>
    <mergeCell ref="H48:K48"/>
    <mergeCell ref="G8:H8"/>
    <mergeCell ref="B5:K5"/>
    <mergeCell ref="G7:H7"/>
    <mergeCell ref="B50:K50"/>
    <mergeCell ref="C8:E8"/>
    <mergeCell ref="B2:L2"/>
    <mergeCell ref="B49:G49"/>
    <mergeCell ref="G6:H6"/>
    <mergeCell ref="C7:E7"/>
    <mergeCell ref="B51:D51"/>
    <mergeCell ref="B53:L53"/>
    <mergeCell ref="B46:K46"/>
    <mergeCell ref="F51:I51"/>
    <mergeCell ref="H49:K49"/>
    <mergeCell ref="C6:E6"/>
    <mergeCell ref="B47:G47"/>
    <mergeCell ref="B44:H44"/>
    <mergeCell ref="B48:G48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22C55E"/>
    <outlinePr summaryBelow="1" summaryRight="1"/>
    <pageSetUpPr/>
  </sheetPr>
  <dimension ref="B2:L52"/>
  <sheetViews>
    <sheetView workbookViewId="0">
      <selection activeCell="A1" sqref="A1"/>
    </sheetView>
  </sheetViews>
  <sheetFormatPr baseColWidth="8" defaultRowHeight="15"/>
  <cols>
    <col width="2" customWidth="1" min="1" max="1"/>
    <col width="1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2" customWidth="1" min="9" max="9"/>
    <col width="14" customWidth="1" min="10" max="10"/>
    <col width="14" customWidth="1" min="11" max="11"/>
    <col width="16" customWidth="1" min="12" max="12"/>
    <col width="2" customWidth="1" min="13" max="13"/>
  </cols>
  <sheetData>
    <row r="2" ht="40" customHeight="1">
      <c r="B2" s="37" t="inlineStr">
        <is>
          <t>HRTime Software – Minijob Stundennachweis (603 € Grenze)</t>
        </is>
      </c>
    </row>
    <row r="3" ht="24" customHeight="1">
      <c r="B3" s="38" t="inlineStr">
        <is>
          <t>Rechtskonform nach § 17 MiLoG · Aufzeichnungsfrist 7 Tage · Aufbewahrung 2 Jahre  |  hrtime.de/zeiterfassung/</t>
        </is>
      </c>
    </row>
    <row r="4" ht="8" customHeight="1"/>
    <row r="5" ht="50" customHeight="1">
      <c r="B5" s="39" t="inlineStr">
        <is>
          <t>⚠️  WICHTIG nach § 17 MiLoG: Beginn, Ende und Dauer der täglichen Arbeitszeit müssen spätestens 7 Tage nach dem jeweiligen Arbeitstag schriftlich aufgezeichnet werden. Aufbewahrungspflicht: mindestens 2 Jahre. Mindestlohn 2026: 13,90 €/h (Stand: 01.01.2026). Entgeltgrenze Minijob: 603 €/Monat (7.236 €/Jahr).</t>
        </is>
      </c>
    </row>
    <row r="6" ht="8" customHeight="1"/>
    <row r="7" ht="24" customHeight="1">
      <c r="B7" s="40" t="inlineStr">
        <is>
          <t>👤  STAMMDATEN MINIJOBBER</t>
        </is>
      </c>
    </row>
    <row r="8" ht="20" customHeight="1">
      <c r="B8" s="18" t="inlineStr">
        <is>
          <t>Name:</t>
        </is>
      </c>
      <c r="C8" s="19" t="inlineStr"/>
      <c r="F8" s="18" t="inlineStr">
        <is>
          <t>Personalnummer:</t>
        </is>
      </c>
      <c r="G8" s="19" t="inlineStr"/>
    </row>
    <row r="9" ht="20" customHeight="1">
      <c r="B9" s="18" t="inlineStr">
        <is>
          <t>Monatsbrutto-Limit (603 €):</t>
        </is>
      </c>
      <c r="C9" s="41" t="n">
        <v>603</v>
      </c>
      <c r="F9" s="18" t="inlineStr">
        <is>
          <t>Stundenlohn (€/h):</t>
        </is>
      </c>
      <c r="G9" s="41" t="n">
        <v>13.9</v>
      </c>
    </row>
    <row r="10" ht="20" customHeight="1">
      <c r="B10" s="18" t="inlineStr">
        <is>
          <t>Monat / Jahr:</t>
        </is>
      </c>
      <c r="C10" s="19" t="inlineStr">
        <is>
          <t>Januar 2026</t>
        </is>
      </c>
      <c r="F10" s="18" t="inlineStr">
        <is>
          <t>Beschäftigungsart:</t>
        </is>
      </c>
      <c r="G10" s="19" t="inlineStr">
        <is>
          <t>Minijob (§ 8 SGB IV)</t>
        </is>
      </c>
    </row>
    <row r="11" ht="8" customHeight="1"/>
    <row r="12" ht="32" customHeight="1">
      <c r="B12" s="42" t="inlineStr">
        <is>
          <t>Datum</t>
        </is>
      </c>
      <c r="C12" s="42" t="inlineStr">
        <is>
          <t>Wochentag</t>
        </is>
      </c>
      <c r="D12" s="42" t="inlineStr">
        <is>
          <t>Arbeitsbeginn</t>
        </is>
      </c>
      <c r="E12" s="42" t="inlineStr">
        <is>
          <t>Arbeitsende</t>
        </is>
      </c>
      <c r="F12" s="42" t="inlineStr">
        <is>
          <t>Pause Beginn</t>
        </is>
      </c>
      <c r="G12" s="42" t="inlineStr">
        <is>
          <t>Pause Ende</t>
        </is>
      </c>
      <c r="H12" s="42" t="inlineStr">
        <is>
          <t>Pause (h)</t>
        </is>
      </c>
      <c r="I12" s="42" t="inlineStr">
        <is>
          <t>Ist-Stunden</t>
        </is>
      </c>
      <c r="J12" s="42" t="inlineStr">
        <is>
          <t>MiLoG-Frist ≤7T?</t>
        </is>
      </c>
      <c r="K12" s="42" t="inlineStr">
        <is>
          <t>Bruttolohn (€)</t>
        </is>
      </c>
      <c r="L12" s="42" t="inlineStr">
        <is>
          <t>Bemerkung</t>
        </is>
      </c>
    </row>
    <row r="13" ht="18" customHeight="1">
      <c r="B13" s="43" t="inlineStr"/>
      <c r="C13" s="44" t="inlineStr"/>
      <c r="D13" s="45" t="inlineStr"/>
      <c r="E13" s="45" t="inlineStr"/>
      <c r="F13" s="45" t="inlineStr"/>
      <c r="G13" s="45" t="inlineStr"/>
      <c r="H13" s="25">
        <f>IFERROR(IF(AND(F13&lt;&gt;"",G13&lt;&gt;""),IF((G13-F13)*24&lt;0,(G13-F13+1)*24,(G13-F13)*24),0),0)</f>
        <v/>
      </c>
      <c r="I13" s="26">
        <f>IFERROR(IF(AND(D13&lt;&gt;"",E13&lt;&gt;""),IF((E13-D13)*24&lt;0,(E13-D13+1)*24,(E13-D13)*24)-H13,0),0)</f>
        <v/>
      </c>
      <c r="J13" s="46" t="inlineStr">
        <is>
          <t>Datum eingeben</t>
        </is>
      </c>
      <c r="K13" s="47">
        <f>IFERROR(I13*$H$9,0)</f>
        <v/>
      </c>
      <c r="L13" s="43" t="inlineStr"/>
    </row>
    <row r="14" ht="18" customHeight="1">
      <c r="B14" s="43" t="inlineStr"/>
      <c r="C14" s="44" t="inlineStr"/>
      <c r="D14" s="45" t="inlineStr"/>
      <c r="E14" s="45" t="inlineStr"/>
      <c r="F14" s="45" t="inlineStr"/>
      <c r="G14" s="45" t="inlineStr"/>
      <c r="H14" s="25">
        <f>IFERROR(IF(AND(F14&lt;&gt;"",G14&lt;&gt;""),IF((G14-F14)*24&lt;0,(G14-F14+1)*24,(G14-F14)*24),0),0)</f>
        <v/>
      </c>
      <c r="I14" s="26">
        <f>IFERROR(IF(AND(D14&lt;&gt;"",E14&lt;&gt;""),IF((E14-D14)*24&lt;0,(E14-D14+1)*24,(E14-D14)*24)-H14,0),0)</f>
        <v/>
      </c>
      <c r="J14" s="46" t="inlineStr">
        <is>
          <t>Datum eingeben</t>
        </is>
      </c>
      <c r="K14" s="47">
        <f>IFERROR(I14*$H$9,0)</f>
        <v/>
      </c>
      <c r="L14" s="43" t="inlineStr"/>
    </row>
    <row r="15" ht="18" customHeight="1">
      <c r="B15" s="43" t="inlineStr"/>
      <c r="C15" s="44" t="inlineStr"/>
      <c r="D15" s="45" t="inlineStr"/>
      <c r="E15" s="45" t="inlineStr"/>
      <c r="F15" s="45" t="inlineStr"/>
      <c r="G15" s="45" t="inlineStr"/>
      <c r="H15" s="25">
        <f>IFERROR(IF(AND(F15&lt;&gt;"",G15&lt;&gt;""),IF((G15-F15)*24&lt;0,(G15-F15+1)*24,(G15-F15)*24),0),0)</f>
        <v/>
      </c>
      <c r="I15" s="26">
        <f>IFERROR(IF(AND(D15&lt;&gt;"",E15&lt;&gt;""),IF((E15-D15)*24&lt;0,(E15-D15+1)*24,(E15-D15)*24)-H15,0),0)</f>
        <v/>
      </c>
      <c r="J15" s="46" t="inlineStr">
        <is>
          <t>Datum eingeben</t>
        </is>
      </c>
      <c r="K15" s="47">
        <f>IFERROR(I15*$H$9,0)</f>
        <v/>
      </c>
      <c r="L15" s="43" t="inlineStr"/>
    </row>
    <row r="16" ht="18" customHeight="1">
      <c r="B16" s="43" t="inlineStr"/>
      <c r="C16" s="44" t="inlineStr"/>
      <c r="D16" s="45" t="inlineStr"/>
      <c r="E16" s="45" t="inlineStr"/>
      <c r="F16" s="45" t="inlineStr"/>
      <c r="G16" s="45" t="inlineStr"/>
      <c r="H16" s="25">
        <f>IFERROR(IF(AND(F16&lt;&gt;"",G16&lt;&gt;""),IF((G16-F16)*24&lt;0,(G16-F16+1)*24,(G16-F16)*24),0),0)</f>
        <v/>
      </c>
      <c r="I16" s="26">
        <f>IFERROR(IF(AND(D16&lt;&gt;"",E16&lt;&gt;""),IF((E16-D16)*24&lt;0,(E16-D16+1)*24,(E16-D16)*24)-H16,0),0)</f>
        <v/>
      </c>
      <c r="J16" s="46" t="inlineStr">
        <is>
          <t>Datum eingeben</t>
        </is>
      </c>
      <c r="K16" s="47">
        <f>IFERROR(I16*$H$9,0)</f>
        <v/>
      </c>
      <c r="L16" s="43" t="inlineStr"/>
    </row>
    <row r="17" ht="18" customHeight="1">
      <c r="B17" s="43" t="inlineStr"/>
      <c r="C17" s="44" t="inlineStr"/>
      <c r="D17" s="45" t="inlineStr"/>
      <c r="E17" s="45" t="inlineStr"/>
      <c r="F17" s="45" t="inlineStr"/>
      <c r="G17" s="45" t="inlineStr"/>
      <c r="H17" s="25">
        <f>IFERROR(IF(AND(F17&lt;&gt;"",G17&lt;&gt;""),IF((G17-F17)*24&lt;0,(G17-F17+1)*24,(G17-F17)*24),0),0)</f>
        <v/>
      </c>
      <c r="I17" s="26">
        <f>IFERROR(IF(AND(D17&lt;&gt;"",E17&lt;&gt;""),IF((E17-D17)*24&lt;0,(E17-D17+1)*24,(E17-D17)*24)-H17,0),0)</f>
        <v/>
      </c>
      <c r="J17" s="46" t="inlineStr">
        <is>
          <t>Datum eingeben</t>
        </is>
      </c>
      <c r="K17" s="47">
        <f>IFERROR(I17*$H$9,0)</f>
        <v/>
      </c>
      <c r="L17" s="43" t="inlineStr"/>
    </row>
    <row r="18" ht="18" customHeight="1">
      <c r="B18" s="43" t="inlineStr"/>
      <c r="C18" s="44" t="inlineStr"/>
      <c r="D18" s="45" t="inlineStr"/>
      <c r="E18" s="45" t="inlineStr"/>
      <c r="F18" s="45" t="inlineStr"/>
      <c r="G18" s="45" t="inlineStr"/>
      <c r="H18" s="25">
        <f>IFERROR(IF(AND(F18&lt;&gt;"",G18&lt;&gt;""),IF((G18-F18)*24&lt;0,(G18-F18+1)*24,(G18-F18)*24),0),0)</f>
        <v/>
      </c>
      <c r="I18" s="26">
        <f>IFERROR(IF(AND(D18&lt;&gt;"",E18&lt;&gt;""),IF((E18-D18)*24&lt;0,(E18-D18+1)*24,(E18-D18)*24)-H18,0),0)</f>
        <v/>
      </c>
      <c r="J18" s="46" t="inlineStr">
        <is>
          <t>Datum eingeben</t>
        </is>
      </c>
      <c r="K18" s="47">
        <f>IFERROR(I18*$H$9,0)</f>
        <v/>
      </c>
      <c r="L18" s="43" t="inlineStr"/>
    </row>
    <row r="19" ht="18" customHeight="1">
      <c r="B19" s="43" t="inlineStr"/>
      <c r="C19" s="44" t="inlineStr"/>
      <c r="D19" s="45" t="inlineStr"/>
      <c r="E19" s="45" t="inlineStr"/>
      <c r="F19" s="45" t="inlineStr"/>
      <c r="G19" s="45" t="inlineStr"/>
      <c r="H19" s="25">
        <f>IFERROR(IF(AND(F19&lt;&gt;"",G19&lt;&gt;""),IF((G19-F19)*24&lt;0,(G19-F19+1)*24,(G19-F19)*24),0),0)</f>
        <v/>
      </c>
      <c r="I19" s="26">
        <f>IFERROR(IF(AND(D19&lt;&gt;"",E19&lt;&gt;""),IF((E19-D19)*24&lt;0,(E19-D19+1)*24,(E19-D19)*24)-H19,0),0)</f>
        <v/>
      </c>
      <c r="J19" s="46" t="inlineStr">
        <is>
          <t>Datum eingeben</t>
        </is>
      </c>
      <c r="K19" s="47">
        <f>IFERROR(I19*$H$9,0)</f>
        <v/>
      </c>
      <c r="L19" s="43" t="inlineStr"/>
    </row>
    <row r="20" ht="18" customHeight="1">
      <c r="B20" s="43" t="inlineStr"/>
      <c r="C20" s="44" t="inlineStr"/>
      <c r="D20" s="45" t="inlineStr"/>
      <c r="E20" s="45" t="inlineStr"/>
      <c r="F20" s="45" t="inlineStr"/>
      <c r="G20" s="45" t="inlineStr"/>
      <c r="H20" s="25">
        <f>IFERROR(IF(AND(F20&lt;&gt;"",G20&lt;&gt;""),IF((G20-F20)*24&lt;0,(G20-F20+1)*24,(G20-F20)*24),0),0)</f>
        <v/>
      </c>
      <c r="I20" s="26">
        <f>IFERROR(IF(AND(D20&lt;&gt;"",E20&lt;&gt;""),IF((E20-D20)*24&lt;0,(E20-D20+1)*24,(E20-D20)*24)-H20,0),0)</f>
        <v/>
      </c>
      <c r="J20" s="46" t="inlineStr">
        <is>
          <t>Datum eingeben</t>
        </is>
      </c>
      <c r="K20" s="47">
        <f>IFERROR(I20*$H$9,0)</f>
        <v/>
      </c>
      <c r="L20" s="43" t="inlineStr"/>
    </row>
    <row r="21" ht="18" customHeight="1">
      <c r="B21" s="43" t="inlineStr"/>
      <c r="C21" s="44" t="inlineStr"/>
      <c r="D21" s="45" t="inlineStr"/>
      <c r="E21" s="45" t="inlineStr"/>
      <c r="F21" s="45" t="inlineStr"/>
      <c r="G21" s="45" t="inlineStr"/>
      <c r="H21" s="25">
        <f>IFERROR(IF(AND(F21&lt;&gt;"",G21&lt;&gt;""),IF((G21-F21)*24&lt;0,(G21-F21+1)*24,(G21-F21)*24),0),0)</f>
        <v/>
      </c>
      <c r="I21" s="26">
        <f>IFERROR(IF(AND(D21&lt;&gt;"",E21&lt;&gt;""),IF((E21-D21)*24&lt;0,(E21-D21+1)*24,(E21-D21)*24)-H21,0),0)</f>
        <v/>
      </c>
      <c r="J21" s="46" t="inlineStr">
        <is>
          <t>Datum eingeben</t>
        </is>
      </c>
      <c r="K21" s="47">
        <f>IFERROR(I21*$H$9,0)</f>
        <v/>
      </c>
      <c r="L21" s="43" t="inlineStr"/>
    </row>
    <row r="22" ht="18" customHeight="1">
      <c r="B22" s="43" t="inlineStr"/>
      <c r="C22" s="44" t="inlineStr"/>
      <c r="D22" s="45" t="inlineStr"/>
      <c r="E22" s="45" t="inlineStr"/>
      <c r="F22" s="45" t="inlineStr"/>
      <c r="G22" s="45" t="inlineStr"/>
      <c r="H22" s="25">
        <f>IFERROR(IF(AND(F22&lt;&gt;"",G22&lt;&gt;""),IF((G22-F22)*24&lt;0,(G22-F22+1)*24,(G22-F22)*24),0),0)</f>
        <v/>
      </c>
      <c r="I22" s="26">
        <f>IFERROR(IF(AND(D22&lt;&gt;"",E22&lt;&gt;""),IF((E22-D22)*24&lt;0,(E22-D22+1)*24,(E22-D22)*24)-H22,0),0)</f>
        <v/>
      </c>
      <c r="J22" s="46" t="inlineStr">
        <is>
          <t>Datum eingeben</t>
        </is>
      </c>
      <c r="K22" s="47">
        <f>IFERROR(I22*$H$9,0)</f>
        <v/>
      </c>
      <c r="L22" s="43" t="inlineStr"/>
    </row>
    <row r="23" ht="18" customHeight="1">
      <c r="B23" s="43" t="inlineStr"/>
      <c r="C23" s="44" t="inlineStr"/>
      <c r="D23" s="45" t="inlineStr"/>
      <c r="E23" s="45" t="inlineStr"/>
      <c r="F23" s="45" t="inlineStr"/>
      <c r="G23" s="45" t="inlineStr"/>
      <c r="H23" s="25">
        <f>IFERROR(IF(AND(F23&lt;&gt;"",G23&lt;&gt;""),IF((G23-F23)*24&lt;0,(G23-F23+1)*24,(G23-F23)*24),0),0)</f>
        <v/>
      </c>
      <c r="I23" s="26">
        <f>IFERROR(IF(AND(D23&lt;&gt;"",E23&lt;&gt;""),IF((E23-D23)*24&lt;0,(E23-D23+1)*24,(E23-D23)*24)-H23,0),0)</f>
        <v/>
      </c>
      <c r="J23" s="46" t="inlineStr">
        <is>
          <t>Datum eingeben</t>
        </is>
      </c>
      <c r="K23" s="47">
        <f>IFERROR(I23*$H$9,0)</f>
        <v/>
      </c>
      <c r="L23" s="43" t="inlineStr"/>
    </row>
    <row r="24" ht="18" customHeight="1">
      <c r="B24" s="43" t="inlineStr"/>
      <c r="C24" s="44" t="inlineStr"/>
      <c r="D24" s="45" t="inlineStr"/>
      <c r="E24" s="45" t="inlineStr"/>
      <c r="F24" s="45" t="inlineStr"/>
      <c r="G24" s="45" t="inlineStr"/>
      <c r="H24" s="25">
        <f>IFERROR(IF(AND(F24&lt;&gt;"",G24&lt;&gt;""),IF((G24-F24)*24&lt;0,(G24-F24+1)*24,(G24-F24)*24),0),0)</f>
        <v/>
      </c>
      <c r="I24" s="26">
        <f>IFERROR(IF(AND(D24&lt;&gt;"",E24&lt;&gt;""),IF((E24-D24)*24&lt;0,(E24-D24+1)*24,(E24-D24)*24)-H24,0),0)</f>
        <v/>
      </c>
      <c r="J24" s="46" t="inlineStr">
        <is>
          <t>Datum eingeben</t>
        </is>
      </c>
      <c r="K24" s="47">
        <f>IFERROR(I24*$H$9,0)</f>
        <v/>
      </c>
      <c r="L24" s="43" t="inlineStr"/>
    </row>
    <row r="25" ht="18" customHeight="1">
      <c r="B25" s="43" t="inlineStr"/>
      <c r="C25" s="44" t="inlineStr"/>
      <c r="D25" s="45" t="inlineStr"/>
      <c r="E25" s="45" t="inlineStr"/>
      <c r="F25" s="45" t="inlineStr"/>
      <c r="G25" s="45" t="inlineStr"/>
      <c r="H25" s="25">
        <f>IFERROR(IF(AND(F25&lt;&gt;"",G25&lt;&gt;""),IF((G25-F25)*24&lt;0,(G25-F25+1)*24,(G25-F25)*24),0),0)</f>
        <v/>
      </c>
      <c r="I25" s="26">
        <f>IFERROR(IF(AND(D25&lt;&gt;"",E25&lt;&gt;""),IF((E25-D25)*24&lt;0,(E25-D25+1)*24,(E25-D25)*24)-H25,0),0)</f>
        <v/>
      </c>
      <c r="J25" s="46" t="inlineStr">
        <is>
          <t>Datum eingeben</t>
        </is>
      </c>
      <c r="K25" s="47">
        <f>IFERROR(I25*$H$9,0)</f>
        <v/>
      </c>
      <c r="L25" s="43" t="inlineStr"/>
    </row>
    <row r="26" ht="18" customHeight="1">
      <c r="B26" s="43" t="inlineStr"/>
      <c r="C26" s="44" t="inlineStr"/>
      <c r="D26" s="45" t="inlineStr"/>
      <c r="E26" s="45" t="inlineStr"/>
      <c r="F26" s="45" t="inlineStr"/>
      <c r="G26" s="45" t="inlineStr"/>
      <c r="H26" s="25">
        <f>IFERROR(IF(AND(F26&lt;&gt;"",G26&lt;&gt;""),IF((G26-F26)*24&lt;0,(G26-F26+1)*24,(G26-F26)*24),0),0)</f>
        <v/>
      </c>
      <c r="I26" s="26">
        <f>IFERROR(IF(AND(D26&lt;&gt;"",E26&lt;&gt;""),IF((E26-D26)*24&lt;0,(E26-D26+1)*24,(E26-D26)*24)-H26,0),0)</f>
        <v/>
      </c>
      <c r="J26" s="46" t="inlineStr">
        <is>
          <t>Datum eingeben</t>
        </is>
      </c>
      <c r="K26" s="47">
        <f>IFERROR(I26*$H$9,0)</f>
        <v/>
      </c>
      <c r="L26" s="43" t="inlineStr"/>
    </row>
    <row r="27" ht="18" customHeight="1">
      <c r="B27" s="43" t="inlineStr"/>
      <c r="C27" s="44" t="inlineStr"/>
      <c r="D27" s="45" t="inlineStr"/>
      <c r="E27" s="45" t="inlineStr"/>
      <c r="F27" s="45" t="inlineStr"/>
      <c r="G27" s="45" t="inlineStr"/>
      <c r="H27" s="25">
        <f>IFERROR(IF(AND(F27&lt;&gt;"",G27&lt;&gt;""),IF((G27-F27)*24&lt;0,(G27-F27+1)*24,(G27-F27)*24),0),0)</f>
        <v/>
      </c>
      <c r="I27" s="26">
        <f>IFERROR(IF(AND(D27&lt;&gt;"",E27&lt;&gt;""),IF((E27-D27)*24&lt;0,(E27-D27+1)*24,(E27-D27)*24)-H27,0),0)</f>
        <v/>
      </c>
      <c r="J27" s="46" t="inlineStr">
        <is>
          <t>Datum eingeben</t>
        </is>
      </c>
      <c r="K27" s="47">
        <f>IFERROR(I27*$H$9,0)</f>
        <v/>
      </c>
      <c r="L27" s="43" t="inlineStr"/>
    </row>
    <row r="28" ht="18" customHeight="1">
      <c r="B28" s="43" t="inlineStr"/>
      <c r="C28" s="44" t="inlineStr"/>
      <c r="D28" s="45" t="inlineStr"/>
      <c r="E28" s="45" t="inlineStr"/>
      <c r="F28" s="45" t="inlineStr"/>
      <c r="G28" s="45" t="inlineStr"/>
      <c r="H28" s="25">
        <f>IFERROR(IF(AND(F28&lt;&gt;"",G28&lt;&gt;""),IF((G28-F28)*24&lt;0,(G28-F28+1)*24,(G28-F28)*24),0),0)</f>
        <v/>
      </c>
      <c r="I28" s="26">
        <f>IFERROR(IF(AND(D28&lt;&gt;"",E28&lt;&gt;""),IF((E28-D28)*24&lt;0,(E28-D28+1)*24,(E28-D28)*24)-H28,0),0)</f>
        <v/>
      </c>
      <c r="J28" s="46" t="inlineStr">
        <is>
          <t>Datum eingeben</t>
        </is>
      </c>
      <c r="K28" s="47">
        <f>IFERROR(I28*$H$9,0)</f>
        <v/>
      </c>
      <c r="L28" s="43" t="inlineStr"/>
    </row>
    <row r="29" ht="18" customHeight="1">
      <c r="B29" s="43" t="inlineStr"/>
      <c r="C29" s="44" t="inlineStr"/>
      <c r="D29" s="45" t="inlineStr"/>
      <c r="E29" s="45" t="inlineStr"/>
      <c r="F29" s="45" t="inlineStr"/>
      <c r="G29" s="45" t="inlineStr"/>
      <c r="H29" s="25">
        <f>IFERROR(IF(AND(F29&lt;&gt;"",G29&lt;&gt;""),IF((G29-F29)*24&lt;0,(G29-F29+1)*24,(G29-F29)*24),0),0)</f>
        <v/>
      </c>
      <c r="I29" s="26">
        <f>IFERROR(IF(AND(D29&lt;&gt;"",E29&lt;&gt;""),IF((E29-D29)*24&lt;0,(E29-D29+1)*24,(E29-D29)*24)-H29,0),0)</f>
        <v/>
      </c>
      <c r="J29" s="46" t="inlineStr">
        <is>
          <t>Datum eingeben</t>
        </is>
      </c>
      <c r="K29" s="47">
        <f>IFERROR(I29*$H$9,0)</f>
        <v/>
      </c>
      <c r="L29" s="43" t="inlineStr"/>
    </row>
    <row r="30" ht="18" customHeight="1">
      <c r="B30" s="43" t="inlineStr"/>
      <c r="C30" s="44" t="inlineStr"/>
      <c r="D30" s="45" t="inlineStr"/>
      <c r="E30" s="45" t="inlineStr"/>
      <c r="F30" s="45" t="inlineStr"/>
      <c r="G30" s="45" t="inlineStr"/>
      <c r="H30" s="25">
        <f>IFERROR(IF(AND(F30&lt;&gt;"",G30&lt;&gt;""),IF((G30-F30)*24&lt;0,(G30-F30+1)*24,(G30-F30)*24),0),0)</f>
        <v/>
      </c>
      <c r="I30" s="26">
        <f>IFERROR(IF(AND(D30&lt;&gt;"",E30&lt;&gt;""),IF((E30-D30)*24&lt;0,(E30-D30+1)*24,(E30-D30)*24)-H30,0),0)</f>
        <v/>
      </c>
      <c r="J30" s="46" t="inlineStr">
        <is>
          <t>Datum eingeben</t>
        </is>
      </c>
      <c r="K30" s="47">
        <f>IFERROR(I30*$H$9,0)</f>
        <v/>
      </c>
      <c r="L30" s="43" t="inlineStr"/>
    </row>
    <row r="31" ht="18" customHeight="1">
      <c r="B31" s="43" t="inlineStr"/>
      <c r="C31" s="44" t="inlineStr"/>
      <c r="D31" s="45" t="inlineStr"/>
      <c r="E31" s="45" t="inlineStr"/>
      <c r="F31" s="45" t="inlineStr"/>
      <c r="G31" s="45" t="inlineStr"/>
      <c r="H31" s="25">
        <f>IFERROR(IF(AND(F31&lt;&gt;"",G31&lt;&gt;""),IF((G31-F31)*24&lt;0,(G31-F31+1)*24,(G31-F31)*24),0),0)</f>
        <v/>
      </c>
      <c r="I31" s="26">
        <f>IFERROR(IF(AND(D31&lt;&gt;"",E31&lt;&gt;""),IF((E31-D31)*24&lt;0,(E31-D31+1)*24,(E31-D31)*24)-H31,0),0)</f>
        <v/>
      </c>
      <c r="J31" s="46" t="inlineStr">
        <is>
          <t>Datum eingeben</t>
        </is>
      </c>
      <c r="K31" s="47">
        <f>IFERROR(I31*$H$9,0)</f>
        <v/>
      </c>
      <c r="L31" s="43" t="inlineStr"/>
    </row>
    <row r="32" ht="18" customHeight="1">
      <c r="B32" s="43" t="inlineStr"/>
      <c r="C32" s="44" t="inlineStr"/>
      <c r="D32" s="45" t="inlineStr"/>
      <c r="E32" s="45" t="inlineStr"/>
      <c r="F32" s="45" t="inlineStr"/>
      <c r="G32" s="45" t="inlineStr"/>
      <c r="H32" s="25">
        <f>IFERROR(IF(AND(F32&lt;&gt;"",G32&lt;&gt;""),IF((G32-F32)*24&lt;0,(G32-F32+1)*24,(G32-F32)*24),0),0)</f>
        <v/>
      </c>
      <c r="I32" s="26">
        <f>IFERROR(IF(AND(D32&lt;&gt;"",E32&lt;&gt;""),IF((E32-D32)*24&lt;0,(E32-D32+1)*24,(E32-D32)*24)-H32,0),0)</f>
        <v/>
      </c>
      <c r="J32" s="46" t="inlineStr">
        <is>
          <t>Datum eingeben</t>
        </is>
      </c>
      <c r="K32" s="47">
        <f>IFERROR(I32*$H$9,0)</f>
        <v/>
      </c>
      <c r="L32" s="43" t="inlineStr"/>
    </row>
    <row r="33" ht="18" customHeight="1">
      <c r="B33" s="43" t="inlineStr"/>
      <c r="C33" s="44" t="inlineStr"/>
      <c r="D33" s="45" t="inlineStr"/>
      <c r="E33" s="45" t="inlineStr"/>
      <c r="F33" s="45" t="inlineStr"/>
      <c r="G33" s="45" t="inlineStr"/>
      <c r="H33" s="25">
        <f>IFERROR(IF(AND(F33&lt;&gt;"",G33&lt;&gt;""),IF((G33-F33)*24&lt;0,(G33-F33+1)*24,(G33-F33)*24),0),0)</f>
        <v/>
      </c>
      <c r="I33" s="26">
        <f>IFERROR(IF(AND(D33&lt;&gt;"",E33&lt;&gt;""),IF((E33-D33)*24&lt;0,(E33-D33+1)*24,(E33-D33)*24)-H33,0),0)</f>
        <v/>
      </c>
      <c r="J33" s="46" t="inlineStr">
        <is>
          <t>Datum eingeben</t>
        </is>
      </c>
      <c r="K33" s="47">
        <f>IFERROR(I33*$H$9,0)</f>
        <v/>
      </c>
      <c r="L33" s="43" t="inlineStr"/>
    </row>
    <row r="34" ht="18" customHeight="1">
      <c r="B34" s="43" t="inlineStr"/>
      <c r="C34" s="44" t="inlineStr"/>
      <c r="D34" s="45" t="inlineStr"/>
      <c r="E34" s="45" t="inlineStr"/>
      <c r="F34" s="45" t="inlineStr"/>
      <c r="G34" s="45" t="inlineStr"/>
      <c r="H34" s="25">
        <f>IFERROR(IF(AND(F34&lt;&gt;"",G34&lt;&gt;""),IF((G34-F34)*24&lt;0,(G34-F34+1)*24,(G34-F34)*24),0),0)</f>
        <v/>
      </c>
      <c r="I34" s="26">
        <f>IFERROR(IF(AND(D34&lt;&gt;"",E34&lt;&gt;""),IF((E34-D34)*24&lt;0,(E34-D34+1)*24,(E34-D34)*24)-H34,0),0)</f>
        <v/>
      </c>
      <c r="J34" s="46" t="inlineStr">
        <is>
          <t>Datum eingeben</t>
        </is>
      </c>
      <c r="K34" s="47">
        <f>IFERROR(I34*$H$9,0)</f>
        <v/>
      </c>
      <c r="L34" s="43" t="inlineStr"/>
    </row>
    <row r="35" ht="18" customHeight="1">
      <c r="B35" s="43" t="inlineStr"/>
      <c r="C35" s="44" t="inlineStr"/>
      <c r="D35" s="45" t="inlineStr"/>
      <c r="E35" s="45" t="inlineStr"/>
      <c r="F35" s="45" t="inlineStr"/>
      <c r="G35" s="45" t="inlineStr"/>
      <c r="H35" s="25">
        <f>IFERROR(IF(AND(F35&lt;&gt;"",G35&lt;&gt;""),IF((G35-F35)*24&lt;0,(G35-F35+1)*24,(G35-F35)*24),0),0)</f>
        <v/>
      </c>
      <c r="I35" s="26">
        <f>IFERROR(IF(AND(D35&lt;&gt;"",E35&lt;&gt;""),IF((E35-D35)*24&lt;0,(E35-D35+1)*24,(E35-D35)*24)-H35,0),0)</f>
        <v/>
      </c>
      <c r="J35" s="46" t="inlineStr">
        <is>
          <t>Datum eingeben</t>
        </is>
      </c>
      <c r="K35" s="47">
        <f>IFERROR(I35*$H$9,0)</f>
        <v/>
      </c>
      <c r="L35" s="43" t="inlineStr"/>
    </row>
    <row r="36" ht="18" customHeight="1">
      <c r="B36" s="43" t="inlineStr"/>
      <c r="C36" s="44" t="inlineStr"/>
      <c r="D36" s="45" t="inlineStr"/>
      <c r="E36" s="45" t="inlineStr"/>
      <c r="F36" s="45" t="inlineStr"/>
      <c r="G36" s="45" t="inlineStr"/>
      <c r="H36" s="25">
        <f>IFERROR(IF(AND(F36&lt;&gt;"",G36&lt;&gt;""),IF((G36-F36)*24&lt;0,(G36-F36+1)*24,(G36-F36)*24),0),0)</f>
        <v/>
      </c>
      <c r="I36" s="26">
        <f>IFERROR(IF(AND(D36&lt;&gt;"",E36&lt;&gt;""),IF((E36-D36)*24&lt;0,(E36-D36+1)*24,(E36-D36)*24)-H36,0),0)</f>
        <v/>
      </c>
      <c r="J36" s="46" t="inlineStr">
        <is>
          <t>Datum eingeben</t>
        </is>
      </c>
      <c r="K36" s="47">
        <f>IFERROR(I36*$H$9,0)</f>
        <v/>
      </c>
      <c r="L36" s="43" t="inlineStr"/>
    </row>
    <row r="37" ht="18" customHeight="1">
      <c r="B37" s="43" t="inlineStr"/>
      <c r="C37" s="44" t="inlineStr"/>
      <c r="D37" s="45" t="inlineStr"/>
      <c r="E37" s="45" t="inlineStr"/>
      <c r="F37" s="45" t="inlineStr"/>
      <c r="G37" s="45" t="inlineStr"/>
      <c r="H37" s="25">
        <f>IFERROR(IF(AND(F37&lt;&gt;"",G37&lt;&gt;""),IF((G37-F37)*24&lt;0,(G37-F37+1)*24,(G37-F37)*24),0),0)</f>
        <v/>
      </c>
      <c r="I37" s="26">
        <f>IFERROR(IF(AND(D37&lt;&gt;"",E37&lt;&gt;""),IF((E37-D37)*24&lt;0,(E37-D37+1)*24,(E37-D37)*24)-H37,0),0)</f>
        <v/>
      </c>
      <c r="J37" s="46" t="inlineStr">
        <is>
          <t>Datum eingeben</t>
        </is>
      </c>
      <c r="K37" s="47">
        <f>IFERROR(I37*$H$9,0)</f>
        <v/>
      </c>
      <c r="L37" s="43" t="inlineStr"/>
    </row>
    <row r="38" ht="18" customHeight="1">
      <c r="B38" s="43" t="inlineStr"/>
      <c r="C38" s="44" t="inlineStr"/>
      <c r="D38" s="45" t="inlineStr"/>
      <c r="E38" s="45" t="inlineStr"/>
      <c r="F38" s="45" t="inlineStr"/>
      <c r="G38" s="45" t="inlineStr"/>
      <c r="H38" s="25">
        <f>IFERROR(IF(AND(F38&lt;&gt;"",G38&lt;&gt;""),IF((G38-F38)*24&lt;0,(G38-F38+1)*24,(G38-F38)*24),0),0)</f>
        <v/>
      </c>
      <c r="I38" s="26">
        <f>IFERROR(IF(AND(D38&lt;&gt;"",E38&lt;&gt;""),IF((E38-D38)*24&lt;0,(E38-D38+1)*24,(E38-D38)*24)-H38,0),0)</f>
        <v/>
      </c>
      <c r="J38" s="46" t="inlineStr">
        <is>
          <t>Datum eingeben</t>
        </is>
      </c>
      <c r="K38" s="47">
        <f>IFERROR(I38*$H$9,0)</f>
        <v/>
      </c>
      <c r="L38" s="43" t="inlineStr"/>
    </row>
    <row r="39" ht="18" customHeight="1">
      <c r="B39" s="43" t="inlineStr"/>
      <c r="C39" s="44" t="inlineStr"/>
      <c r="D39" s="45" t="inlineStr"/>
      <c r="E39" s="45" t="inlineStr"/>
      <c r="F39" s="45" t="inlineStr"/>
      <c r="G39" s="45" t="inlineStr"/>
      <c r="H39" s="25">
        <f>IFERROR(IF(AND(F39&lt;&gt;"",G39&lt;&gt;""),IF((G39-F39)*24&lt;0,(G39-F39+1)*24,(G39-F39)*24),0),0)</f>
        <v/>
      </c>
      <c r="I39" s="26">
        <f>IFERROR(IF(AND(D39&lt;&gt;"",E39&lt;&gt;""),IF((E39-D39)*24&lt;0,(E39-D39+1)*24,(E39-D39)*24)-H39,0),0)</f>
        <v/>
      </c>
      <c r="J39" s="46" t="inlineStr">
        <is>
          <t>Datum eingeben</t>
        </is>
      </c>
      <c r="K39" s="47">
        <f>IFERROR(I39*$H$9,0)</f>
        <v/>
      </c>
      <c r="L39" s="43" t="inlineStr"/>
    </row>
    <row r="40" ht="18" customHeight="1">
      <c r="B40" s="43" t="inlineStr"/>
      <c r="C40" s="44" t="inlineStr"/>
      <c r="D40" s="45" t="inlineStr"/>
      <c r="E40" s="45" t="inlineStr"/>
      <c r="F40" s="45" t="inlineStr"/>
      <c r="G40" s="45" t="inlineStr"/>
      <c r="H40" s="25">
        <f>IFERROR(IF(AND(F40&lt;&gt;"",G40&lt;&gt;""),IF((G40-F40)*24&lt;0,(G40-F40+1)*24,(G40-F40)*24),0),0)</f>
        <v/>
      </c>
      <c r="I40" s="26">
        <f>IFERROR(IF(AND(D40&lt;&gt;"",E40&lt;&gt;""),IF((E40-D40)*24&lt;0,(E40-D40+1)*24,(E40-D40)*24)-H40,0),0)</f>
        <v/>
      </c>
      <c r="J40" s="46" t="inlineStr">
        <is>
          <t>Datum eingeben</t>
        </is>
      </c>
      <c r="K40" s="47">
        <f>IFERROR(I40*$H$9,0)</f>
        <v/>
      </c>
      <c r="L40" s="43" t="inlineStr"/>
    </row>
    <row r="41" ht="18" customHeight="1">
      <c r="B41" s="43" t="inlineStr"/>
      <c r="C41" s="44" t="inlineStr"/>
      <c r="D41" s="45" t="inlineStr"/>
      <c r="E41" s="45" t="inlineStr"/>
      <c r="F41" s="45" t="inlineStr"/>
      <c r="G41" s="45" t="inlineStr"/>
      <c r="H41" s="25">
        <f>IFERROR(IF(AND(F41&lt;&gt;"",G41&lt;&gt;""),IF((G41-F41)*24&lt;0,(G41-F41+1)*24,(G41-F41)*24),0),0)</f>
        <v/>
      </c>
      <c r="I41" s="26">
        <f>IFERROR(IF(AND(D41&lt;&gt;"",E41&lt;&gt;""),IF((E41-D41)*24&lt;0,(E41-D41+1)*24,(E41-D41)*24)-H41,0),0)</f>
        <v/>
      </c>
      <c r="J41" s="46" t="inlineStr">
        <is>
          <t>Datum eingeben</t>
        </is>
      </c>
      <c r="K41" s="47">
        <f>IFERROR(I41*$H$9,0)</f>
        <v/>
      </c>
      <c r="L41" s="43" t="inlineStr"/>
    </row>
    <row r="42" ht="18" customHeight="1">
      <c r="B42" s="43" t="inlineStr"/>
      <c r="C42" s="44" t="inlineStr"/>
      <c r="D42" s="45" t="inlineStr"/>
      <c r="E42" s="45" t="inlineStr"/>
      <c r="F42" s="45" t="inlineStr"/>
      <c r="G42" s="45" t="inlineStr"/>
      <c r="H42" s="25">
        <f>IFERROR(IF(AND(F42&lt;&gt;"",G42&lt;&gt;""),IF((G42-F42)*24&lt;0,(G42-F42+1)*24,(G42-F42)*24),0),0)</f>
        <v/>
      </c>
      <c r="I42" s="26">
        <f>IFERROR(IF(AND(D42&lt;&gt;"",E42&lt;&gt;""),IF((E42-D42)*24&lt;0,(E42-D42+1)*24,(E42-D42)*24)-H42,0),0)</f>
        <v/>
      </c>
      <c r="J42" s="46" t="inlineStr">
        <is>
          <t>Datum eingeben</t>
        </is>
      </c>
      <c r="K42" s="47">
        <f>IFERROR(I42*$H$9,0)</f>
        <v/>
      </c>
      <c r="L42" s="43" t="inlineStr"/>
    </row>
    <row r="43" ht="18" customHeight="1">
      <c r="B43" s="43" t="inlineStr"/>
      <c r="C43" s="44" t="inlineStr"/>
      <c r="D43" s="45" t="inlineStr"/>
      <c r="E43" s="45" t="inlineStr"/>
      <c r="F43" s="45" t="inlineStr"/>
      <c r="G43" s="45" t="inlineStr"/>
      <c r="H43" s="25">
        <f>IFERROR(IF(AND(F43&lt;&gt;"",G43&lt;&gt;""),IF((G43-F43)*24&lt;0,(G43-F43+1)*24,(G43-F43)*24),0),0)</f>
        <v/>
      </c>
      <c r="I43" s="26">
        <f>IFERROR(IF(AND(D43&lt;&gt;"",E43&lt;&gt;""),IF((E43-D43)*24&lt;0,(E43-D43+1)*24,(E43-D43)*24)-H43,0),0)</f>
        <v/>
      </c>
      <c r="J43" s="46" t="inlineStr">
        <is>
          <t>Datum eingeben</t>
        </is>
      </c>
      <c r="K43" s="47">
        <f>IFERROR(I43*$H$9,0)</f>
        <v/>
      </c>
      <c r="L43" s="43" t="inlineStr"/>
    </row>
    <row r="44" ht="24" customHeight="1">
      <c r="B44" s="29" t="inlineStr">
        <is>
          <t>MONATSSUMME</t>
        </is>
      </c>
      <c r="I44" s="48">
        <f>SUM(I13:I43)</f>
        <v/>
      </c>
      <c r="K44" s="49">
        <f>SUM(K13:K43)</f>
        <v/>
      </c>
    </row>
    <row r="45" ht="8" customHeight="1"/>
    <row r="46" ht="22" customHeight="1">
      <c r="B46" s="17" t="inlineStr">
        <is>
          <t>⚠️  ENTGELTGRENZE-CHECK 603 €/MONAT</t>
        </is>
      </c>
    </row>
    <row r="47" ht="20" customHeight="1">
      <c r="B47" s="18" t="inlineStr">
        <is>
          <t>Verdient diesen Monat (€):</t>
        </is>
      </c>
      <c r="H47" s="50">
        <f>K44</f>
        <v/>
      </c>
    </row>
    <row r="48" ht="20" customHeight="1">
      <c r="B48" s="18" t="inlineStr">
        <is>
          <t>Erlaubtes Maximum (€):</t>
        </is>
      </c>
      <c r="H48" s="50">
        <f>H8</f>
        <v/>
      </c>
    </row>
    <row r="49" ht="20" customHeight="1">
      <c r="B49" s="18" t="inlineStr">
        <is>
          <t>Differenz zum Limit:</t>
        </is>
      </c>
      <c r="H49" s="50">
        <f>H8-K44</f>
        <v/>
      </c>
    </row>
    <row r="50" ht="20" customHeight="1">
      <c r="B50" s="18" t="inlineStr">
        <is>
          <t>Status:</t>
        </is>
      </c>
      <c r="H50" s="51">
        <f>IF(K44&lt;=H8,"✅ INNERHALB GRENZE","🚨 GRENZE ÜBERSCHRITTEN!")</f>
        <v/>
      </c>
    </row>
    <row r="52" ht="22" customHeight="1">
      <c r="B52" s="36" t="inlineStr">
        <is>
          <t>© HRTime Software GmbH 2026 · Automatische Zeiterfassung: https://www.hrtime.de/zeiterfassung/ · Demo buchen: https://www.hrtime.de/anfrage-formular/</t>
        </is>
      </c>
    </row>
  </sheetData>
  <mergeCells count="21">
    <mergeCell ref="H47:K47"/>
    <mergeCell ref="B3:L3"/>
    <mergeCell ref="C9:E9"/>
    <mergeCell ref="H48:K48"/>
    <mergeCell ref="G8:H8"/>
    <mergeCell ref="B52:L52"/>
    <mergeCell ref="G10:H10"/>
    <mergeCell ref="C8:E8"/>
    <mergeCell ref="B2:L2"/>
    <mergeCell ref="B49:G49"/>
    <mergeCell ref="B7:K7"/>
    <mergeCell ref="H50:K50"/>
    <mergeCell ref="B46:K46"/>
    <mergeCell ref="B50:G50"/>
    <mergeCell ref="H49:K49"/>
    <mergeCell ref="B47:G47"/>
    <mergeCell ref="B44:H44"/>
    <mergeCell ref="B5:L5"/>
    <mergeCell ref="G9:H9"/>
    <mergeCell ref="B48:G48"/>
    <mergeCell ref="C10:E10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5272C5"/>
    <outlinePr summaryBelow="1" summaryRight="1"/>
    <pageSetUpPr/>
  </sheetPr>
  <dimension ref="B2:K52"/>
  <sheetViews>
    <sheetView workbookViewId="0">
      <selection activeCell="A1" sqref="A1"/>
    </sheetView>
  </sheetViews>
  <sheetFormatPr baseColWidth="8" defaultRowHeight="15"/>
  <cols>
    <col width="2" customWidth="1" min="1" max="1"/>
    <col width="1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4" customWidth="1" min="9" max="9"/>
    <col width="12" customWidth="1" min="10" max="10"/>
    <col width="14" customWidth="1" min="11" max="11"/>
    <col width="2" customWidth="1" min="12" max="12"/>
  </cols>
  <sheetData>
    <row r="2" ht="40" customHeight="1">
      <c r="B2" s="37" t="inlineStr">
        <is>
          <t>HRTime – Kurzfristige Beschäftigung (70-Tage-Regelung § 8 SGB IV)</t>
        </is>
      </c>
    </row>
    <row r="3" ht="24" customHeight="1">
      <c r="B3" s="52" t="inlineStr">
        <is>
          <t>Kurzfristige Beschäftigung: max. 70 Arbeitstage ODER 3 Monate im Kalenderjahr (kein SV-Beitrag)  |  hrtime.de/zeiterfassung/</t>
        </is>
      </c>
    </row>
    <row r="4" ht="8" customHeight="1"/>
    <row r="5" ht="60" customHeight="1">
      <c r="B5" s="53" t="inlineStr">
        <is>
          <t>📋  REGELUNG § 8 Abs. 1 Nr. 2 SGB IV (Kurzfristige Beschäftigung):
Eine Beschäftigung gilt als kurzfristig, wenn sie im Laufe eines Kalenderjahres auf max. 3 Monate ODER 70 Arbeitstage begrenzt ist (seit 01.01.2015). Es besteht KEINE Sozialversicherungspflicht, KEINE Entgeltgrenze. Aufzeichnungspflicht nach § 17 MiLoG gilt dennoch vollumfänglich. ACHTUNG: Berufsmäßigkeit prüfen! Bei Schülern und Studenten i.d.R. nicht berufsmäßig.</t>
        </is>
      </c>
    </row>
    <row r="6" ht="24" customHeight="1">
      <c r="B6" s="54" t="inlineStr">
        <is>
          <t>👤  STAMMDATEN KURZFRISTIGE BESCHÄFTIGUNG</t>
        </is>
      </c>
    </row>
    <row r="7" ht="20" customHeight="1">
      <c r="B7" s="18" t="inlineStr">
        <is>
          <t>Name:</t>
        </is>
      </c>
      <c r="C7" s="19" t="inlineStr"/>
      <c r="F7" s="18" t="inlineStr">
        <is>
          <t>Personalnummer:</t>
        </is>
      </c>
      <c r="G7" s="19" t="inlineStr"/>
    </row>
    <row r="8" ht="20" customHeight="1">
      <c r="B8" s="18" t="inlineStr">
        <is>
          <t>Stundenlohn (€/h):</t>
        </is>
      </c>
      <c r="C8" s="41" t="n">
        <v>13.9</v>
      </c>
      <c r="F8" s="18" t="inlineStr">
        <is>
          <t>Monat / Jahr:</t>
        </is>
      </c>
      <c r="G8" s="19" t="inlineStr">
        <is>
          <t>Januar 2026</t>
        </is>
      </c>
    </row>
    <row r="9" ht="20" customHeight="1">
      <c r="B9" s="18" t="inlineStr">
        <is>
          <t>Beschäftigungsart:</t>
        </is>
      </c>
      <c r="C9" s="19" t="inlineStr">
        <is>
          <t>Kurzfristig (§ 8 SGB IV)</t>
        </is>
      </c>
      <c r="F9" s="18" t="inlineStr">
        <is>
          <t>Befristung bis:</t>
        </is>
      </c>
      <c r="G9" s="19" t="inlineStr"/>
    </row>
    <row r="10" ht="8" customHeight="1"/>
    <row r="11" ht="32" customHeight="1">
      <c r="B11" s="55" t="inlineStr">
        <is>
          <t>Datum</t>
        </is>
      </c>
      <c r="C11" s="55" t="inlineStr">
        <is>
          <t>Wochentag</t>
        </is>
      </c>
      <c r="D11" s="55" t="inlineStr">
        <is>
          <t>Arbeitsbeginn</t>
        </is>
      </c>
      <c r="E11" s="55" t="inlineStr">
        <is>
          <t>Arbeitsende</t>
        </is>
      </c>
      <c r="F11" s="55" t="inlineStr">
        <is>
          <t>Pause Beginn</t>
        </is>
      </c>
      <c r="G11" s="55" t="inlineStr">
        <is>
          <t>Pause Ende</t>
        </is>
      </c>
      <c r="H11" s="55" t="inlineStr">
        <is>
          <t>Pause (h)</t>
        </is>
      </c>
      <c r="I11" s="55" t="inlineStr">
        <is>
          <t>Ist-Stunden</t>
        </is>
      </c>
      <c r="J11" s="55" t="inlineStr">
        <is>
          <t>Arbeitstag-Zähler</t>
        </is>
      </c>
      <c r="K11" s="55" t="inlineStr">
        <is>
          <t>Bruttolohn (€)</t>
        </is>
      </c>
    </row>
    <row r="12" ht="18" customHeight="1">
      <c r="B12" s="43" t="inlineStr"/>
      <c r="C12" s="44" t="inlineStr"/>
      <c r="D12" s="45" t="inlineStr"/>
      <c r="E12" s="45" t="inlineStr"/>
      <c r="F12" s="45" t="inlineStr"/>
      <c r="G12" s="45" t="inlineStr"/>
      <c r="H12" s="25">
        <f>IFERROR(IF(AND(F12&lt;&gt;"",G12&lt;&gt;""),IF((G12-F12)*24&lt;0,(G12-F12+1)*24,(G12-F12)*24),0),0)</f>
        <v/>
      </c>
      <c r="I12" s="26">
        <f>IFERROR(IF(AND(D12&lt;&gt;"",E12&lt;&gt;""),IF((E12-D12)*24&lt;0,(E12-D12+1)*24,(E12-D12)*24)-H12,0),0)</f>
        <v/>
      </c>
      <c r="J12" s="56">
        <f>IF(I12&gt;0,1,0)</f>
        <v/>
      </c>
      <c r="K12" s="47">
        <f>IFERROR(I12*$C$8,0)</f>
        <v/>
      </c>
    </row>
    <row r="13" ht="18" customHeight="1">
      <c r="B13" s="43" t="inlineStr"/>
      <c r="C13" s="44" t="inlineStr"/>
      <c r="D13" s="45" t="inlineStr"/>
      <c r="E13" s="45" t="inlineStr"/>
      <c r="F13" s="45" t="inlineStr"/>
      <c r="G13" s="45" t="inlineStr"/>
      <c r="H13" s="25">
        <f>IFERROR(IF(AND(F13&lt;&gt;"",G13&lt;&gt;""),IF((G13-F13)*24&lt;0,(G13-F13+1)*24,(G13-F13)*24),0),0)</f>
        <v/>
      </c>
      <c r="I13" s="26">
        <f>IFERROR(IF(AND(D13&lt;&gt;"",E13&lt;&gt;""),IF((E13-D13)*24&lt;0,(E13-D13+1)*24,(E13-D13)*24)-H13,0),0)</f>
        <v/>
      </c>
      <c r="J13" s="57">
        <f>IF(I13&gt;0,J12+1,J12)</f>
        <v/>
      </c>
      <c r="K13" s="47">
        <f>IFERROR(I13*$C$8,0)</f>
        <v/>
      </c>
    </row>
    <row r="14" ht="18" customHeight="1">
      <c r="B14" s="43" t="inlineStr"/>
      <c r="C14" s="44" t="inlineStr"/>
      <c r="D14" s="45" t="inlineStr"/>
      <c r="E14" s="45" t="inlineStr"/>
      <c r="F14" s="45" t="inlineStr"/>
      <c r="G14" s="45" t="inlineStr"/>
      <c r="H14" s="25">
        <f>IFERROR(IF(AND(F14&lt;&gt;"",G14&lt;&gt;""),IF((G14-F14)*24&lt;0,(G14-F14+1)*24,(G14-F14)*24),0),0)</f>
        <v/>
      </c>
      <c r="I14" s="26">
        <f>IFERROR(IF(AND(D14&lt;&gt;"",E14&lt;&gt;""),IF((E14-D14)*24&lt;0,(E14-D14+1)*24,(E14-D14)*24)-H14,0),0)</f>
        <v/>
      </c>
      <c r="J14" s="57">
        <f>IF(I14&gt;0,J13+1,J13)</f>
        <v/>
      </c>
      <c r="K14" s="47">
        <f>IFERROR(I14*$C$8,0)</f>
        <v/>
      </c>
    </row>
    <row r="15" ht="18" customHeight="1">
      <c r="B15" s="43" t="inlineStr"/>
      <c r="C15" s="44" t="inlineStr"/>
      <c r="D15" s="45" t="inlineStr"/>
      <c r="E15" s="45" t="inlineStr"/>
      <c r="F15" s="45" t="inlineStr"/>
      <c r="G15" s="45" t="inlineStr"/>
      <c r="H15" s="25">
        <f>IFERROR(IF(AND(F15&lt;&gt;"",G15&lt;&gt;""),IF((G15-F15)*24&lt;0,(G15-F15+1)*24,(G15-F15)*24),0),0)</f>
        <v/>
      </c>
      <c r="I15" s="26">
        <f>IFERROR(IF(AND(D15&lt;&gt;"",E15&lt;&gt;""),IF((E15-D15)*24&lt;0,(E15-D15+1)*24,(E15-D15)*24)-H15,0),0)</f>
        <v/>
      </c>
      <c r="J15" s="57">
        <f>IF(I15&gt;0,J14+1,J14)</f>
        <v/>
      </c>
      <c r="K15" s="47">
        <f>IFERROR(I15*$C$8,0)</f>
        <v/>
      </c>
    </row>
    <row r="16" ht="18" customHeight="1">
      <c r="B16" s="43" t="inlineStr"/>
      <c r="C16" s="44" t="inlineStr"/>
      <c r="D16" s="45" t="inlineStr"/>
      <c r="E16" s="45" t="inlineStr"/>
      <c r="F16" s="45" t="inlineStr"/>
      <c r="G16" s="45" t="inlineStr"/>
      <c r="H16" s="25">
        <f>IFERROR(IF(AND(F16&lt;&gt;"",G16&lt;&gt;""),IF((G16-F16)*24&lt;0,(G16-F16+1)*24,(G16-F16)*24),0),0)</f>
        <v/>
      </c>
      <c r="I16" s="26">
        <f>IFERROR(IF(AND(D16&lt;&gt;"",E16&lt;&gt;""),IF((E16-D16)*24&lt;0,(E16-D16+1)*24,(E16-D16)*24)-H16,0),0)</f>
        <v/>
      </c>
      <c r="J16" s="57">
        <f>IF(I16&gt;0,J15+1,J15)</f>
        <v/>
      </c>
      <c r="K16" s="47">
        <f>IFERROR(I16*$C$8,0)</f>
        <v/>
      </c>
    </row>
    <row r="17" ht="18" customHeight="1">
      <c r="B17" s="43" t="inlineStr"/>
      <c r="C17" s="44" t="inlineStr"/>
      <c r="D17" s="45" t="inlineStr"/>
      <c r="E17" s="45" t="inlineStr"/>
      <c r="F17" s="45" t="inlineStr"/>
      <c r="G17" s="45" t="inlineStr"/>
      <c r="H17" s="25">
        <f>IFERROR(IF(AND(F17&lt;&gt;"",G17&lt;&gt;""),IF((G17-F17)*24&lt;0,(G17-F17+1)*24,(G17-F17)*24),0),0)</f>
        <v/>
      </c>
      <c r="I17" s="26">
        <f>IFERROR(IF(AND(D17&lt;&gt;"",E17&lt;&gt;""),IF((E17-D17)*24&lt;0,(E17-D17+1)*24,(E17-D17)*24)-H17,0),0)</f>
        <v/>
      </c>
      <c r="J17" s="57">
        <f>IF(I17&gt;0,J16+1,J16)</f>
        <v/>
      </c>
      <c r="K17" s="47">
        <f>IFERROR(I17*$C$8,0)</f>
        <v/>
      </c>
    </row>
    <row r="18" ht="18" customHeight="1">
      <c r="B18" s="43" t="inlineStr"/>
      <c r="C18" s="44" t="inlineStr"/>
      <c r="D18" s="45" t="inlineStr"/>
      <c r="E18" s="45" t="inlineStr"/>
      <c r="F18" s="45" t="inlineStr"/>
      <c r="G18" s="45" t="inlineStr"/>
      <c r="H18" s="25">
        <f>IFERROR(IF(AND(F18&lt;&gt;"",G18&lt;&gt;""),IF((G18-F18)*24&lt;0,(G18-F18+1)*24,(G18-F18)*24),0),0)</f>
        <v/>
      </c>
      <c r="I18" s="26">
        <f>IFERROR(IF(AND(D18&lt;&gt;"",E18&lt;&gt;""),IF((E18-D18)*24&lt;0,(E18-D18+1)*24,(E18-D18)*24)-H18,0),0)</f>
        <v/>
      </c>
      <c r="J18" s="57">
        <f>IF(I18&gt;0,J17+1,J17)</f>
        <v/>
      </c>
      <c r="K18" s="47">
        <f>IFERROR(I18*$C$8,0)</f>
        <v/>
      </c>
    </row>
    <row r="19" ht="18" customHeight="1">
      <c r="B19" s="43" t="inlineStr"/>
      <c r="C19" s="44" t="inlineStr"/>
      <c r="D19" s="45" t="inlineStr"/>
      <c r="E19" s="45" t="inlineStr"/>
      <c r="F19" s="45" t="inlineStr"/>
      <c r="G19" s="45" t="inlineStr"/>
      <c r="H19" s="25">
        <f>IFERROR(IF(AND(F19&lt;&gt;"",G19&lt;&gt;""),IF((G19-F19)*24&lt;0,(G19-F19+1)*24,(G19-F19)*24),0),0)</f>
        <v/>
      </c>
      <c r="I19" s="26">
        <f>IFERROR(IF(AND(D19&lt;&gt;"",E19&lt;&gt;""),IF((E19-D19)*24&lt;0,(E19-D19+1)*24,(E19-D19)*24)-H19,0),0)</f>
        <v/>
      </c>
      <c r="J19" s="57">
        <f>IF(I19&gt;0,J18+1,J18)</f>
        <v/>
      </c>
      <c r="K19" s="47">
        <f>IFERROR(I19*$C$8,0)</f>
        <v/>
      </c>
    </row>
    <row r="20" ht="18" customHeight="1">
      <c r="B20" s="43" t="inlineStr"/>
      <c r="C20" s="44" t="inlineStr"/>
      <c r="D20" s="45" t="inlineStr"/>
      <c r="E20" s="45" t="inlineStr"/>
      <c r="F20" s="45" t="inlineStr"/>
      <c r="G20" s="45" t="inlineStr"/>
      <c r="H20" s="25">
        <f>IFERROR(IF(AND(F20&lt;&gt;"",G20&lt;&gt;""),IF((G20-F20)*24&lt;0,(G20-F20+1)*24,(G20-F20)*24),0),0)</f>
        <v/>
      </c>
      <c r="I20" s="26">
        <f>IFERROR(IF(AND(D20&lt;&gt;"",E20&lt;&gt;""),IF((E20-D20)*24&lt;0,(E20-D20+1)*24,(E20-D20)*24)-H20,0),0)</f>
        <v/>
      </c>
      <c r="J20" s="57">
        <f>IF(I20&gt;0,J19+1,J19)</f>
        <v/>
      </c>
      <c r="K20" s="47">
        <f>IFERROR(I20*$C$8,0)</f>
        <v/>
      </c>
    </row>
    <row r="21" ht="18" customHeight="1">
      <c r="B21" s="43" t="inlineStr"/>
      <c r="C21" s="44" t="inlineStr"/>
      <c r="D21" s="45" t="inlineStr"/>
      <c r="E21" s="45" t="inlineStr"/>
      <c r="F21" s="45" t="inlineStr"/>
      <c r="G21" s="45" t="inlineStr"/>
      <c r="H21" s="25">
        <f>IFERROR(IF(AND(F21&lt;&gt;"",G21&lt;&gt;""),IF((G21-F21)*24&lt;0,(G21-F21+1)*24,(G21-F21)*24),0),0)</f>
        <v/>
      </c>
      <c r="I21" s="26">
        <f>IFERROR(IF(AND(D21&lt;&gt;"",E21&lt;&gt;""),IF((E21-D21)*24&lt;0,(E21-D21+1)*24,(E21-D21)*24)-H21,0),0)</f>
        <v/>
      </c>
      <c r="J21" s="57">
        <f>IF(I21&gt;0,J20+1,J20)</f>
        <v/>
      </c>
      <c r="K21" s="47">
        <f>IFERROR(I21*$C$8,0)</f>
        <v/>
      </c>
    </row>
    <row r="22" ht="18" customHeight="1">
      <c r="B22" s="43" t="inlineStr"/>
      <c r="C22" s="44" t="inlineStr"/>
      <c r="D22" s="45" t="inlineStr"/>
      <c r="E22" s="45" t="inlineStr"/>
      <c r="F22" s="45" t="inlineStr"/>
      <c r="G22" s="45" t="inlineStr"/>
      <c r="H22" s="25">
        <f>IFERROR(IF(AND(F22&lt;&gt;"",G22&lt;&gt;""),IF((G22-F22)*24&lt;0,(G22-F22+1)*24,(G22-F22)*24),0),0)</f>
        <v/>
      </c>
      <c r="I22" s="26">
        <f>IFERROR(IF(AND(D22&lt;&gt;"",E22&lt;&gt;""),IF((E22-D22)*24&lt;0,(E22-D22+1)*24,(E22-D22)*24)-H22,0),0)</f>
        <v/>
      </c>
      <c r="J22" s="57">
        <f>IF(I22&gt;0,J21+1,J21)</f>
        <v/>
      </c>
      <c r="K22" s="47">
        <f>IFERROR(I22*$C$8,0)</f>
        <v/>
      </c>
    </row>
    <row r="23" ht="18" customHeight="1">
      <c r="B23" s="43" t="inlineStr"/>
      <c r="C23" s="44" t="inlineStr"/>
      <c r="D23" s="45" t="inlineStr"/>
      <c r="E23" s="45" t="inlineStr"/>
      <c r="F23" s="45" t="inlineStr"/>
      <c r="G23" s="45" t="inlineStr"/>
      <c r="H23" s="25">
        <f>IFERROR(IF(AND(F23&lt;&gt;"",G23&lt;&gt;""),IF((G23-F23)*24&lt;0,(G23-F23+1)*24,(G23-F23)*24),0),0)</f>
        <v/>
      </c>
      <c r="I23" s="26">
        <f>IFERROR(IF(AND(D23&lt;&gt;"",E23&lt;&gt;""),IF((E23-D23)*24&lt;0,(E23-D23+1)*24,(E23-D23)*24)-H23,0),0)</f>
        <v/>
      </c>
      <c r="J23" s="57">
        <f>IF(I23&gt;0,J22+1,J22)</f>
        <v/>
      </c>
      <c r="K23" s="47">
        <f>IFERROR(I23*$C$8,0)</f>
        <v/>
      </c>
    </row>
    <row r="24" ht="18" customHeight="1">
      <c r="B24" s="43" t="inlineStr"/>
      <c r="C24" s="44" t="inlineStr"/>
      <c r="D24" s="45" t="inlineStr"/>
      <c r="E24" s="45" t="inlineStr"/>
      <c r="F24" s="45" t="inlineStr"/>
      <c r="G24" s="45" t="inlineStr"/>
      <c r="H24" s="25">
        <f>IFERROR(IF(AND(F24&lt;&gt;"",G24&lt;&gt;""),IF((G24-F24)*24&lt;0,(G24-F24+1)*24,(G24-F24)*24),0),0)</f>
        <v/>
      </c>
      <c r="I24" s="26">
        <f>IFERROR(IF(AND(D24&lt;&gt;"",E24&lt;&gt;""),IF((E24-D24)*24&lt;0,(E24-D24+1)*24,(E24-D24)*24)-H24,0),0)</f>
        <v/>
      </c>
      <c r="J24" s="57">
        <f>IF(I24&gt;0,J23+1,J23)</f>
        <v/>
      </c>
      <c r="K24" s="47">
        <f>IFERROR(I24*$C$8,0)</f>
        <v/>
      </c>
    </row>
    <row r="25" ht="18" customHeight="1">
      <c r="B25" s="43" t="inlineStr"/>
      <c r="C25" s="44" t="inlineStr"/>
      <c r="D25" s="45" t="inlineStr"/>
      <c r="E25" s="45" t="inlineStr"/>
      <c r="F25" s="45" t="inlineStr"/>
      <c r="G25" s="45" t="inlineStr"/>
      <c r="H25" s="25">
        <f>IFERROR(IF(AND(F25&lt;&gt;"",G25&lt;&gt;""),IF((G25-F25)*24&lt;0,(G25-F25+1)*24,(G25-F25)*24),0),0)</f>
        <v/>
      </c>
      <c r="I25" s="26">
        <f>IFERROR(IF(AND(D25&lt;&gt;"",E25&lt;&gt;""),IF((E25-D25)*24&lt;0,(E25-D25+1)*24,(E25-D25)*24)-H25,0),0)</f>
        <v/>
      </c>
      <c r="J25" s="57">
        <f>IF(I25&gt;0,J24+1,J24)</f>
        <v/>
      </c>
      <c r="K25" s="47">
        <f>IFERROR(I25*$C$8,0)</f>
        <v/>
      </c>
    </row>
    <row r="26" ht="18" customHeight="1">
      <c r="B26" s="43" t="inlineStr"/>
      <c r="C26" s="44" t="inlineStr"/>
      <c r="D26" s="45" t="inlineStr"/>
      <c r="E26" s="45" t="inlineStr"/>
      <c r="F26" s="45" t="inlineStr"/>
      <c r="G26" s="45" t="inlineStr"/>
      <c r="H26" s="25">
        <f>IFERROR(IF(AND(F26&lt;&gt;"",G26&lt;&gt;""),IF((G26-F26)*24&lt;0,(G26-F26+1)*24,(G26-F26)*24),0),0)</f>
        <v/>
      </c>
      <c r="I26" s="26">
        <f>IFERROR(IF(AND(D26&lt;&gt;"",E26&lt;&gt;""),IF((E26-D26)*24&lt;0,(E26-D26+1)*24,(E26-D26)*24)-H26,0),0)</f>
        <v/>
      </c>
      <c r="J26" s="57">
        <f>IF(I26&gt;0,J25+1,J25)</f>
        <v/>
      </c>
      <c r="K26" s="47">
        <f>IFERROR(I26*$C$8,0)</f>
        <v/>
      </c>
    </row>
    <row r="27" ht="18" customHeight="1">
      <c r="B27" s="43" t="inlineStr"/>
      <c r="C27" s="44" t="inlineStr"/>
      <c r="D27" s="45" t="inlineStr"/>
      <c r="E27" s="45" t="inlineStr"/>
      <c r="F27" s="45" t="inlineStr"/>
      <c r="G27" s="45" t="inlineStr"/>
      <c r="H27" s="25">
        <f>IFERROR(IF(AND(F27&lt;&gt;"",G27&lt;&gt;""),IF((G27-F27)*24&lt;0,(G27-F27+1)*24,(G27-F27)*24),0),0)</f>
        <v/>
      </c>
      <c r="I27" s="26">
        <f>IFERROR(IF(AND(D27&lt;&gt;"",E27&lt;&gt;""),IF((E27-D27)*24&lt;0,(E27-D27+1)*24,(E27-D27)*24)-H27,0),0)</f>
        <v/>
      </c>
      <c r="J27" s="57">
        <f>IF(I27&gt;0,J26+1,J26)</f>
        <v/>
      </c>
      <c r="K27" s="47">
        <f>IFERROR(I27*$C$8,0)</f>
        <v/>
      </c>
    </row>
    <row r="28" ht="18" customHeight="1">
      <c r="B28" s="43" t="inlineStr"/>
      <c r="C28" s="44" t="inlineStr"/>
      <c r="D28" s="45" t="inlineStr"/>
      <c r="E28" s="45" t="inlineStr"/>
      <c r="F28" s="45" t="inlineStr"/>
      <c r="G28" s="45" t="inlineStr"/>
      <c r="H28" s="25">
        <f>IFERROR(IF(AND(F28&lt;&gt;"",G28&lt;&gt;""),IF((G28-F28)*24&lt;0,(G28-F28+1)*24,(G28-F28)*24),0),0)</f>
        <v/>
      </c>
      <c r="I28" s="26">
        <f>IFERROR(IF(AND(D28&lt;&gt;"",E28&lt;&gt;""),IF((E28-D28)*24&lt;0,(E28-D28+1)*24,(E28-D28)*24)-H28,0),0)</f>
        <v/>
      </c>
      <c r="J28" s="57">
        <f>IF(I28&gt;0,J27+1,J27)</f>
        <v/>
      </c>
      <c r="K28" s="47">
        <f>IFERROR(I28*$C$8,0)</f>
        <v/>
      </c>
    </row>
    <row r="29" ht="18" customHeight="1">
      <c r="B29" s="43" t="inlineStr"/>
      <c r="C29" s="44" t="inlineStr"/>
      <c r="D29" s="45" t="inlineStr"/>
      <c r="E29" s="45" t="inlineStr"/>
      <c r="F29" s="45" t="inlineStr"/>
      <c r="G29" s="45" t="inlineStr"/>
      <c r="H29" s="25">
        <f>IFERROR(IF(AND(F29&lt;&gt;"",G29&lt;&gt;""),IF((G29-F29)*24&lt;0,(G29-F29+1)*24,(G29-F29)*24),0),0)</f>
        <v/>
      </c>
      <c r="I29" s="26">
        <f>IFERROR(IF(AND(D29&lt;&gt;"",E29&lt;&gt;""),IF((E29-D29)*24&lt;0,(E29-D29+1)*24,(E29-D29)*24)-H29,0),0)</f>
        <v/>
      </c>
      <c r="J29" s="57">
        <f>IF(I29&gt;0,J28+1,J28)</f>
        <v/>
      </c>
      <c r="K29" s="47">
        <f>IFERROR(I29*$C$8,0)</f>
        <v/>
      </c>
    </row>
    <row r="30" ht="18" customHeight="1">
      <c r="B30" s="43" t="inlineStr"/>
      <c r="C30" s="44" t="inlineStr"/>
      <c r="D30" s="45" t="inlineStr"/>
      <c r="E30" s="45" t="inlineStr"/>
      <c r="F30" s="45" t="inlineStr"/>
      <c r="G30" s="45" t="inlineStr"/>
      <c r="H30" s="25">
        <f>IFERROR(IF(AND(F30&lt;&gt;"",G30&lt;&gt;""),IF((G30-F30)*24&lt;0,(G30-F30+1)*24,(G30-F30)*24),0),0)</f>
        <v/>
      </c>
      <c r="I30" s="26">
        <f>IFERROR(IF(AND(D30&lt;&gt;"",E30&lt;&gt;""),IF((E30-D30)*24&lt;0,(E30-D30+1)*24,(E30-D30)*24)-H30,0),0)</f>
        <v/>
      </c>
      <c r="J30" s="57">
        <f>IF(I30&gt;0,J29+1,J29)</f>
        <v/>
      </c>
      <c r="K30" s="47">
        <f>IFERROR(I30*$C$8,0)</f>
        <v/>
      </c>
    </row>
    <row r="31" ht="18" customHeight="1">
      <c r="B31" s="43" t="inlineStr"/>
      <c r="C31" s="44" t="inlineStr"/>
      <c r="D31" s="45" t="inlineStr"/>
      <c r="E31" s="45" t="inlineStr"/>
      <c r="F31" s="45" t="inlineStr"/>
      <c r="G31" s="45" t="inlineStr"/>
      <c r="H31" s="25">
        <f>IFERROR(IF(AND(F31&lt;&gt;"",G31&lt;&gt;""),IF((G31-F31)*24&lt;0,(G31-F31+1)*24,(G31-F31)*24),0),0)</f>
        <v/>
      </c>
      <c r="I31" s="26">
        <f>IFERROR(IF(AND(D31&lt;&gt;"",E31&lt;&gt;""),IF((E31-D31)*24&lt;0,(E31-D31+1)*24,(E31-D31)*24)-H31,0),0)</f>
        <v/>
      </c>
      <c r="J31" s="57">
        <f>IF(I31&gt;0,J30+1,J30)</f>
        <v/>
      </c>
      <c r="K31" s="47">
        <f>IFERROR(I31*$C$8,0)</f>
        <v/>
      </c>
    </row>
    <row r="32" ht="18" customHeight="1">
      <c r="B32" s="43" t="inlineStr"/>
      <c r="C32" s="44" t="inlineStr"/>
      <c r="D32" s="45" t="inlineStr"/>
      <c r="E32" s="45" t="inlineStr"/>
      <c r="F32" s="45" t="inlineStr"/>
      <c r="G32" s="45" t="inlineStr"/>
      <c r="H32" s="25">
        <f>IFERROR(IF(AND(F32&lt;&gt;"",G32&lt;&gt;""),IF((G32-F32)*24&lt;0,(G32-F32+1)*24,(G32-F32)*24),0),0)</f>
        <v/>
      </c>
      <c r="I32" s="26">
        <f>IFERROR(IF(AND(D32&lt;&gt;"",E32&lt;&gt;""),IF((E32-D32)*24&lt;0,(E32-D32+1)*24,(E32-D32)*24)-H32,0),0)</f>
        <v/>
      </c>
      <c r="J32" s="57">
        <f>IF(I32&gt;0,J31+1,J31)</f>
        <v/>
      </c>
      <c r="K32" s="47">
        <f>IFERROR(I32*$C$8,0)</f>
        <v/>
      </c>
    </row>
    <row r="33" ht="18" customHeight="1">
      <c r="B33" s="43" t="inlineStr"/>
      <c r="C33" s="44" t="inlineStr"/>
      <c r="D33" s="45" t="inlineStr"/>
      <c r="E33" s="45" t="inlineStr"/>
      <c r="F33" s="45" t="inlineStr"/>
      <c r="G33" s="45" t="inlineStr"/>
      <c r="H33" s="25">
        <f>IFERROR(IF(AND(F33&lt;&gt;"",G33&lt;&gt;""),IF((G33-F33)*24&lt;0,(G33-F33+1)*24,(G33-F33)*24),0),0)</f>
        <v/>
      </c>
      <c r="I33" s="26">
        <f>IFERROR(IF(AND(D33&lt;&gt;"",E33&lt;&gt;""),IF((E33-D33)*24&lt;0,(E33-D33+1)*24,(E33-D33)*24)-H33,0),0)</f>
        <v/>
      </c>
      <c r="J33" s="57">
        <f>IF(I33&gt;0,J32+1,J32)</f>
        <v/>
      </c>
      <c r="K33" s="47">
        <f>IFERROR(I33*$C$8,0)</f>
        <v/>
      </c>
    </row>
    <row r="34" ht="18" customHeight="1">
      <c r="B34" s="43" t="inlineStr"/>
      <c r="C34" s="44" t="inlineStr"/>
      <c r="D34" s="45" t="inlineStr"/>
      <c r="E34" s="45" t="inlineStr"/>
      <c r="F34" s="45" t="inlineStr"/>
      <c r="G34" s="45" t="inlineStr"/>
      <c r="H34" s="25">
        <f>IFERROR(IF(AND(F34&lt;&gt;"",G34&lt;&gt;""),IF((G34-F34)*24&lt;0,(G34-F34+1)*24,(G34-F34)*24),0),0)</f>
        <v/>
      </c>
      <c r="I34" s="26">
        <f>IFERROR(IF(AND(D34&lt;&gt;"",E34&lt;&gt;""),IF((E34-D34)*24&lt;0,(E34-D34+1)*24,(E34-D34)*24)-H34,0),0)</f>
        <v/>
      </c>
      <c r="J34" s="57">
        <f>IF(I34&gt;0,J33+1,J33)</f>
        <v/>
      </c>
      <c r="K34" s="47">
        <f>IFERROR(I34*$C$8,0)</f>
        <v/>
      </c>
    </row>
    <row r="35" ht="18" customHeight="1">
      <c r="B35" s="43" t="inlineStr"/>
      <c r="C35" s="44" t="inlineStr"/>
      <c r="D35" s="45" t="inlineStr"/>
      <c r="E35" s="45" t="inlineStr"/>
      <c r="F35" s="45" t="inlineStr"/>
      <c r="G35" s="45" t="inlineStr"/>
      <c r="H35" s="25">
        <f>IFERROR(IF(AND(F35&lt;&gt;"",G35&lt;&gt;""),IF((G35-F35)*24&lt;0,(G35-F35+1)*24,(G35-F35)*24),0),0)</f>
        <v/>
      </c>
      <c r="I35" s="26">
        <f>IFERROR(IF(AND(D35&lt;&gt;"",E35&lt;&gt;""),IF((E35-D35)*24&lt;0,(E35-D35+1)*24,(E35-D35)*24)-H35,0),0)</f>
        <v/>
      </c>
      <c r="J35" s="57">
        <f>IF(I35&gt;0,J34+1,J34)</f>
        <v/>
      </c>
      <c r="K35" s="47">
        <f>IFERROR(I35*$C$8,0)</f>
        <v/>
      </c>
    </row>
    <row r="36" ht="18" customHeight="1">
      <c r="B36" s="43" t="inlineStr"/>
      <c r="C36" s="44" t="inlineStr"/>
      <c r="D36" s="45" t="inlineStr"/>
      <c r="E36" s="45" t="inlineStr"/>
      <c r="F36" s="45" t="inlineStr"/>
      <c r="G36" s="45" t="inlineStr"/>
      <c r="H36" s="25">
        <f>IFERROR(IF(AND(F36&lt;&gt;"",G36&lt;&gt;""),IF((G36-F36)*24&lt;0,(G36-F36+1)*24,(G36-F36)*24),0),0)</f>
        <v/>
      </c>
      <c r="I36" s="26">
        <f>IFERROR(IF(AND(D36&lt;&gt;"",E36&lt;&gt;""),IF((E36-D36)*24&lt;0,(E36-D36+1)*24,(E36-D36)*24)-H36,0),0)</f>
        <v/>
      </c>
      <c r="J36" s="57">
        <f>IF(I36&gt;0,J35+1,J35)</f>
        <v/>
      </c>
      <c r="K36" s="47">
        <f>IFERROR(I36*$C$8,0)</f>
        <v/>
      </c>
    </row>
    <row r="37" ht="18" customHeight="1">
      <c r="B37" s="43" t="inlineStr"/>
      <c r="C37" s="44" t="inlineStr"/>
      <c r="D37" s="45" t="inlineStr"/>
      <c r="E37" s="45" t="inlineStr"/>
      <c r="F37" s="45" t="inlineStr"/>
      <c r="G37" s="45" t="inlineStr"/>
      <c r="H37" s="25">
        <f>IFERROR(IF(AND(F37&lt;&gt;"",G37&lt;&gt;""),IF((G37-F37)*24&lt;0,(G37-F37+1)*24,(G37-F37)*24),0),0)</f>
        <v/>
      </c>
      <c r="I37" s="26">
        <f>IFERROR(IF(AND(D37&lt;&gt;"",E37&lt;&gt;""),IF((E37-D37)*24&lt;0,(E37-D37+1)*24,(E37-D37)*24)-H37,0),0)</f>
        <v/>
      </c>
      <c r="J37" s="57">
        <f>IF(I37&gt;0,J36+1,J36)</f>
        <v/>
      </c>
      <c r="K37" s="47">
        <f>IFERROR(I37*$C$8,0)</f>
        <v/>
      </c>
    </row>
    <row r="38" ht="18" customHeight="1">
      <c r="B38" s="43" t="inlineStr"/>
      <c r="C38" s="44" t="inlineStr"/>
      <c r="D38" s="45" t="inlineStr"/>
      <c r="E38" s="45" t="inlineStr"/>
      <c r="F38" s="45" t="inlineStr"/>
      <c r="G38" s="45" t="inlineStr"/>
      <c r="H38" s="25">
        <f>IFERROR(IF(AND(F38&lt;&gt;"",G38&lt;&gt;""),IF((G38-F38)*24&lt;0,(G38-F38+1)*24,(G38-F38)*24),0),0)</f>
        <v/>
      </c>
      <c r="I38" s="26">
        <f>IFERROR(IF(AND(D38&lt;&gt;"",E38&lt;&gt;""),IF((E38-D38)*24&lt;0,(E38-D38+1)*24,(E38-D38)*24)-H38,0),0)</f>
        <v/>
      </c>
      <c r="J38" s="57">
        <f>IF(I38&gt;0,J37+1,J37)</f>
        <v/>
      </c>
      <c r="K38" s="47">
        <f>IFERROR(I38*$C$8,0)</f>
        <v/>
      </c>
    </row>
    <row r="39" ht="18" customHeight="1">
      <c r="B39" s="43" t="inlineStr"/>
      <c r="C39" s="44" t="inlineStr"/>
      <c r="D39" s="45" t="inlineStr"/>
      <c r="E39" s="45" t="inlineStr"/>
      <c r="F39" s="45" t="inlineStr"/>
      <c r="G39" s="45" t="inlineStr"/>
      <c r="H39" s="25">
        <f>IFERROR(IF(AND(F39&lt;&gt;"",G39&lt;&gt;""),IF((G39-F39)*24&lt;0,(G39-F39+1)*24,(G39-F39)*24),0),0)</f>
        <v/>
      </c>
      <c r="I39" s="26">
        <f>IFERROR(IF(AND(D39&lt;&gt;"",E39&lt;&gt;""),IF((E39-D39)*24&lt;0,(E39-D39+1)*24,(E39-D39)*24)-H39,0),0)</f>
        <v/>
      </c>
      <c r="J39" s="57">
        <f>IF(I39&gt;0,J38+1,J38)</f>
        <v/>
      </c>
      <c r="K39" s="47">
        <f>IFERROR(I39*$C$8,0)</f>
        <v/>
      </c>
    </row>
    <row r="40" ht="18" customHeight="1">
      <c r="B40" s="43" t="inlineStr"/>
      <c r="C40" s="44" t="inlineStr"/>
      <c r="D40" s="45" t="inlineStr"/>
      <c r="E40" s="45" t="inlineStr"/>
      <c r="F40" s="45" t="inlineStr"/>
      <c r="G40" s="45" t="inlineStr"/>
      <c r="H40" s="25">
        <f>IFERROR(IF(AND(F40&lt;&gt;"",G40&lt;&gt;""),IF((G40-F40)*24&lt;0,(G40-F40+1)*24,(G40-F40)*24),0),0)</f>
        <v/>
      </c>
      <c r="I40" s="26">
        <f>IFERROR(IF(AND(D40&lt;&gt;"",E40&lt;&gt;""),IF((E40-D40)*24&lt;0,(E40-D40+1)*24,(E40-D40)*24)-H40,0),0)</f>
        <v/>
      </c>
      <c r="J40" s="57">
        <f>IF(I40&gt;0,J39+1,J39)</f>
        <v/>
      </c>
      <c r="K40" s="47">
        <f>IFERROR(I40*$C$8,0)</f>
        <v/>
      </c>
    </row>
    <row r="41" ht="18" customHeight="1">
      <c r="B41" s="43" t="inlineStr"/>
      <c r="C41" s="44" t="inlineStr"/>
      <c r="D41" s="45" t="inlineStr"/>
      <c r="E41" s="45" t="inlineStr"/>
      <c r="F41" s="45" t="inlineStr"/>
      <c r="G41" s="45" t="inlineStr"/>
      <c r="H41" s="25">
        <f>IFERROR(IF(AND(F41&lt;&gt;"",G41&lt;&gt;""),IF((G41-F41)*24&lt;0,(G41-F41+1)*24,(G41-F41)*24),0),0)</f>
        <v/>
      </c>
      <c r="I41" s="26">
        <f>IFERROR(IF(AND(D41&lt;&gt;"",E41&lt;&gt;""),IF((E41-D41)*24&lt;0,(E41-D41+1)*24,(E41-D41)*24)-H41,0),0)</f>
        <v/>
      </c>
      <c r="J41" s="57">
        <f>IF(I41&gt;0,J40+1,J40)</f>
        <v/>
      </c>
      <c r="K41" s="47">
        <f>IFERROR(I41*$C$8,0)</f>
        <v/>
      </c>
    </row>
    <row r="42" ht="18" customHeight="1">
      <c r="B42" s="43" t="inlineStr"/>
      <c r="C42" s="44" t="inlineStr"/>
      <c r="D42" s="45" t="inlineStr"/>
      <c r="E42" s="45" t="inlineStr"/>
      <c r="F42" s="45" t="inlineStr"/>
      <c r="G42" s="45" t="inlineStr"/>
      <c r="H42" s="25">
        <f>IFERROR(IF(AND(F42&lt;&gt;"",G42&lt;&gt;""),IF((G42-F42)*24&lt;0,(G42-F42+1)*24,(G42-F42)*24),0),0)</f>
        <v/>
      </c>
      <c r="I42" s="26">
        <f>IFERROR(IF(AND(D42&lt;&gt;"",E42&lt;&gt;""),IF((E42-D42)*24&lt;0,(E42-D42+1)*24,(E42-D42)*24)-H42,0),0)</f>
        <v/>
      </c>
      <c r="J42" s="57">
        <f>IF(I42&gt;0,J41+1,J41)</f>
        <v/>
      </c>
      <c r="K42" s="47">
        <f>IFERROR(I42*$C$8,0)</f>
        <v/>
      </c>
    </row>
    <row r="43" ht="22" customHeight="1">
      <c r="B43" s="29" t="inlineStr">
        <is>
          <t>MONATSSUMME</t>
        </is>
      </c>
      <c r="I43" s="58">
        <f>SUM(I12:I42)</f>
        <v/>
      </c>
      <c r="K43" s="59">
        <f>SUM(K12:K42)</f>
        <v/>
      </c>
    </row>
    <row r="44" ht="8" customHeight="1"/>
    <row r="45" ht="24" customHeight="1">
      <c r="B45" s="54" t="inlineStr">
        <is>
          <t>📊  70-TAGE-REGELUNG JAHRES-CHECK</t>
        </is>
      </c>
    </row>
    <row r="46" ht="20" customHeight="1">
      <c r="B46" s="18" t="inlineStr">
        <is>
          <t>Arbeitstage (lfd. Monat):</t>
        </is>
      </c>
      <c r="I46" s="60">
        <f>J42</f>
        <v/>
      </c>
    </row>
    <row r="47" ht="20" customHeight="1">
      <c r="B47" s="18" t="inlineStr">
        <is>
          <t>Arbeitstage gesamt (kumuliert, manuell):</t>
        </is>
      </c>
      <c r="I47" s="60" t="inlineStr"/>
    </row>
    <row r="48" ht="20" customHeight="1">
      <c r="B48" s="18" t="inlineStr">
        <is>
          <t>Max. erlaubt (70 Arbeitstage/Jahr):</t>
        </is>
      </c>
      <c r="I48" s="60" t="n">
        <v>70</v>
      </c>
    </row>
    <row r="49" ht="20" customHeight="1">
      <c r="B49" s="18" t="inlineStr">
        <is>
          <t>Verbleibende Tage:</t>
        </is>
      </c>
      <c r="I49" s="61">
        <f>70-C47</f>
        <v/>
      </c>
    </row>
    <row r="50" ht="20" customHeight="1">
      <c r="B50" s="18" t="inlineStr">
        <is>
          <t>Status 70-Tage-Regel:</t>
        </is>
      </c>
      <c r="I50" s="51">
        <f>IF(C47&lt;=70,"✅ Noch erlaubt – " &amp; 70-C47 &amp; " Tage verbleibend","🚨 GRENZE ÜBERSCHRITTEN!")</f>
        <v/>
      </c>
    </row>
    <row r="52" ht="22" customHeight="1">
      <c r="B52" s="36" t="inlineStr">
        <is>
          <t>© HRTime Software GmbH 2026 · Zeiterfassung: https://www.hrtime.de/zeiterfassung/ · Demo: https://www.hrtime.de/anfrage-formular/</t>
        </is>
      </c>
    </row>
  </sheetData>
  <mergeCells count="23">
    <mergeCell ref="I47:K47"/>
    <mergeCell ref="B49:H49"/>
    <mergeCell ref="C9:E9"/>
    <mergeCell ref="B6:K6"/>
    <mergeCell ref="B5:K5"/>
    <mergeCell ref="B45:K45"/>
    <mergeCell ref="B50:H50"/>
    <mergeCell ref="C8:E8"/>
    <mergeCell ref="B47:H47"/>
    <mergeCell ref="I48:K48"/>
    <mergeCell ref="C7:E7"/>
    <mergeCell ref="B3:K3"/>
    <mergeCell ref="B46:H46"/>
    <mergeCell ref="I50:K50"/>
    <mergeCell ref="B43:H43"/>
    <mergeCell ref="B52:K52"/>
    <mergeCell ref="G9:I9"/>
    <mergeCell ref="B48:H48"/>
    <mergeCell ref="B2:K2"/>
    <mergeCell ref="I49:K49"/>
    <mergeCell ref="I46:K46"/>
    <mergeCell ref="G8:I8"/>
    <mergeCell ref="G7:I7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7C3AED"/>
    <outlinePr summaryBelow="1" summaryRight="1"/>
    <pageSetUpPr/>
  </sheetPr>
  <dimension ref="B2:K50"/>
  <sheetViews>
    <sheetView workbookViewId="0">
      <selection activeCell="A1" sqref="A1"/>
    </sheetView>
  </sheetViews>
  <sheetFormatPr baseColWidth="8" defaultRowHeight="15"/>
  <cols>
    <col width="2" customWidth="1" min="1" max="1"/>
    <col width="1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4" customWidth="1" min="9" max="9"/>
    <col width="12" customWidth="1" min="10" max="10"/>
    <col width="14" customWidth="1" min="11" max="11"/>
    <col width="2" customWidth="1" min="12" max="12"/>
  </cols>
  <sheetData>
    <row r="2" ht="40" customHeight="1">
      <c r="B2" s="62" t="inlineStr">
        <is>
          <t>HRTime – Werkstudent Stundennachweis (20h-Regelung &amp; Vorlesungsfrei)</t>
        </is>
      </c>
    </row>
    <row r="3" ht="24" customHeight="1">
      <c r="B3" s="63" t="inlineStr">
        <is>
          <t>Vorlesungszeit: max. 20h/Woche · Semesterpause: Vollzeit möglich · max. 26 Wochen/Jahr Vollzeit  |  hrtime.de</t>
        </is>
      </c>
    </row>
    <row r="4" ht="8" customHeight="1"/>
    <row r="5" ht="60" customHeight="1">
      <c r="B5" s="64" t="inlineStr">
        <is>
          <t>🎓  WERKSTUDENTEN-REGELUNG (§ 27 Abs. 1 SGB III – Immatrikulationsprivileg):
Rentenversicherungspflicht entfällt wenn: Immatrikulation an Hochschule, Beschäftigung max. 20h/Woche während Vorlesungszeit. Ausnahme: Semesterferien → Vollzeit bis 26 Wochen/Jahr möglich. WICHTIG: 20h-Grenze gilt wöchentlich – Mehrarbeit einzelner Wochen kann durch weniger Stunden anderer Wochen NICHT ausgeglichen werden. KV/PV/ALV: Pflicht! RV: frei (Privileg).</t>
        </is>
      </c>
    </row>
    <row r="6" ht="24" customHeight="1">
      <c r="B6" s="65" t="inlineStr">
        <is>
          <t>👤  STAMMDATEN WERKSTUDENT</t>
        </is>
      </c>
    </row>
    <row r="7" ht="20" customHeight="1">
      <c r="B7" s="18" t="inlineStr">
        <is>
          <t>Name:</t>
        </is>
      </c>
      <c r="C7" s="19" t="inlineStr"/>
      <c r="F7" s="18" t="inlineStr">
        <is>
          <t>Matrikelnummer:</t>
        </is>
      </c>
      <c r="G7" s="19" t="inlineStr"/>
    </row>
    <row r="8" ht="20" customHeight="1">
      <c r="B8" s="18" t="inlineStr">
        <is>
          <t>Stundenlohn (€/h):</t>
        </is>
      </c>
      <c r="C8" s="41" t="n">
        <v>13.9</v>
      </c>
      <c r="F8" s="18" t="inlineStr">
        <is>
          <t>Hochschule / FH:</t>
        </is>
      </c>
      <c r="G8" s="19" t="inlineStr"/>
    </row>
    <row r="9" ht="20" customHeight="1">
      <c r="B9" s="18" t="inlineStr">
        <is>
          <t>Monat / Jahr:</t>
        </is>
      </c>
      <c r="C9" s="19" t="inlineStr">
        <is>
          <t>Januar 2026</t>
        </is>
      </c>
      <c r="F9" s="18" t="inlineStr">
        <is>
          <t>Vorlesungszeit?</t>
        </is>
      </c>
      <c r="G9" s="19" t="inlineStr">
        <is>
          <t>Ja</t>
        </is>
      </c>
    </row>
    <row r="11" ht="32" customHeight="1">
      <c r="B11" s="66" t="inlineStr">
        <is>
          <t>Datum</t>
        </is>
      </c>
      <c r="C11" s="66" t="inlineStr">
        <is>
          <t>KW</t>
        </is>
      </c>
      <c r="D11" s="66" t="inlineStr">
        <is>
          <t>Arbeitsbeginn</t>
        </is>
      </c>
      <c r="E11" s="66" t="inlineStr">
        <is>
          <t>Arbeitsende</t>
        </is>
      </c>
      <c r="F11" s="66" t="inlineStr">
        <is>
          <t>Pause Beginn</t>
        </is>
      </c>
      <c r="G11" s="66" t="inlineStr">
        <is>
          <t>Pause Ende</t>
        </is>
      </c>
      <c r="H11" s="66" t="inlineStr">
        <is>
          <t>Pause (h)</t>
        </is>
      </c>
      <c r="I11" s="66" t="inlineStr">
        <is>
          <t>Ist-Stunden</t>
        </is>
      </c>
      <c r="J11" s="66" t="inlineStr">
        <is>
          <t>Std/Woche (Σ)</t>
        </is>
      </c>
      <c r="K11" s="66" t="inlineStr">
        <is>
          <t>Bruttolohn (€)</t>
        </is>
      </c>
    </row>
    <row r="12" ht="18" customHeight="1">
      <c r="B12" s="43" t="inlineStr"/>
      <c r="C12" s="44" t="inlineStr"/>
      <c r="D12" s="45" t="inlineStr"/>
      <c r="E12" s="45" t="inlineStr"/>
      <c r="F12" s="45" t="inlineStr"/>
      <c r="G12" s="45" t="inlineStr"/>
      <c r="H12" s="25">
        <f>IFERROR(IF(AND(F12&lt;&gt;"",G12&lt;&gt;""),IF((G12-F12)*24&lt;0,(G12-F12+1)*24,(G12-F12)*24),0),0)</f>
        <v/>
      </c>
      <c r="I12" s="26">
        <f>IFERROR(IF(AND(D12&lt;&gt;"",E12&lt;&gt;""),IF((E12-D12)*24&lt;0,(E12-D12+1)*24,(E12-D12)*24)-H12,0),0)</f>
        <v/>
      </c>
      <c r="J12" s="67" t="inlineStr"/>
      <c r="K12" s="47">
        <f>IFERROR(I12*$C$8,0)</f>
        <v/>
      </c>
    </row>
    <row r="13" ht="18" customHeight="1">
      <c r="B13" s="43" t="inlineStr"/>
      <c r="C13" s="44" t="inlineStr"/>
      <c r="D13" s="45" t="inlineStr"/>
      <c r="E13" s="45" t="inlineStr"/>
      <c r="F13" s="45" t="inlineStr"/>
      <c r="G13" s="45" t="inlineStr"/>
      <c r="H13" s="25">
        <f>IFERROR(IF(AND(F13&lt;&gt;"",G13&lt;&gt;""),IF((G13-F13)*24&lt;0,(G13-F13+1)*24,(G13-F13)*24),0),0)</f>
        <v/>
      </c>
      <c r="I13" s="26">
        <f>IFERROR(IF(AND(D13&lt;&gt;"",E13&lt;&gt;""),IF((E13-D13)*24&lt;0,(E13-D13+1)*24,(E13-D13)*24)-H13,0),0)</f>
        <v/>
      </c>
      <c r="J13" s="67" t="inlineStr"/>
      <c r="K13" s="47">
        <f>IFERROR(I13*$C$8,0)</f>
        <v/>
      </c>
    </row>
    <row r="14" ht="18" customHeight="1">
      <c r="B14" s="43" t="inlineStr"/>
      <c r="C14" s="44" t="inlineStr"/>
      <c r="D14" s="45" t="inlineStr"/>
      <c r="E14" s="45" t="inlineStr"/>
      <c r="F14" s="45" t="inlineStr"/>
      <c r="G14" s="45" t="inlineStr"/>
      <c r="H14" s="25">
        <f>IFERROR(IF(AND(F14&lt;&gt;"",G14&lt;&gt;""),IF((G14-F14)*24&lt;0,(G14-F14+1)*24,(G14-F14)*24),0),0)</f>
        <v/>
      </c>
      <c r="I14" s="26">
        <f>IFERROR(IF(AND(D14&lt;&gt;"",E14&lt;&gt;""),IF((E14-D14)*24&lt;0,(E14-D14+1)*24,(E14-D14)*24)-H14,0),0)</f>
        <v/>
      </c>
      <c r="J14" s="67" t="inlineStr"/>
      <c r="K14" s="47">
        <f>IFERROR(I14*$C$8,0)</f>
        <v/>
      </c>
    </row>
    <row r="15" ht="18" customHeight="1">
      <c r="B15" s="43" t="inlineStr"/>
      <c r="C15" s="44" t="inlineStr"/>
      <c r="D15" s="45" t="inlineStr"/>
      <c r="E15" s="45" t="inlineStr"/>
      <c r="F15" s="45" t="inlineStr"/>
      <c r="G15" s="45" t="inlineStr"/>
      <c r="H15" s="25">
        <f>IFERROR(IF(AND(F15&lt;&gt;"",G15&lt;&gt;""),IF((G15-F15)*24&lt;0,(G15-F15+1)*24,(G15-F15)*24),0),0)</f>
        <v/>
      </c>
      <c r="I15" s="26">
        <f>IFERROR(IF(AND(D15&lt;&gt;"",E15&lt;&gt;""),IF((E15-D15)*24&lt;0,(E15-D15+1)*24,(E15-D15)*24)-H15,0),0)</f>
        <v/>
      </c>
      <c r="J15" s="67" t="inlineStr"/>
      <c r="K15" s="47">
        <f>IFERROR(I15*$C$8,0)</f>
        <v/>
      </c>
    </row>
    <row r="16" ht="18" customHeight="1">
      <c r="B16" s="43" t="inlineStr"/>
      <c r="C16" s="44" t="inlineStr"/>
      <c r="D16" s="45" t="inlineStr"/>
      <c r="E16" s="45" t="inlineStr"/>
      <c r="F16" s="45" t="inlineStr"/>
      <c r="G16" s="45" t="inlineStr"/>
      <c r="H16" s="25">
        <f>IFERROR(IF(AND(F16&lt;&gt;"",G16&lt;&gt;""),IF((G16-F16)*24&lt;0,(G16-F16+1)*24,(G16-F16)*24),0),0)</f>
        <v/>
      </c>
      <c r="I16" s="26">
        <f>IFERROR(IF(AND(D16&lt;&gt;"",E16&lt;&gt;""),IF((E16-D16)*24&lt;0,(E16-D16+1)*24,(E16-D16)*24)-H16,0),0)</f>
        <v/>
      </c>
      <c r="J16" s="67" t="inlineStr"/>
      <c r="K16" s="47">
        <f>IFERROR(I16*$C$8,0)</f>
        <v/>
      </c>
    </row>
    <row r="17" ht="18" customHeight="1">
      <c r="B17" s="43" t="inlineStr"/>
      <c r="C17" s="44" t="inlineStr"/>
      <c r="D17" s="45" t="inlineStr"/>
      <c r="E17" s="45" t="inlineStr"/>
      <c r="F17" s="45" t="inlineStr"/>
      <c r="G17" s="45" t="inlineStr"/>
      <c r="H17" s="25">
        <f>IFERROR(IF(AND(F17&lt;&gt;"",G17&lt;&gt;""),IF((G17-F17)*24&lt;0,(G17-F17+1)*24,(G17-F17)*24),0),0)</f>
        <v/>
      </c>
      <c r="I17" s="26">
        <f>IFERROR(IF(AND(D17&lt;&gt;"",E17&lt;&gt;""),IF((E17-D17)*24&lt;0,(E17-D17+1)*24,(E17-D17)*24)-H17,0),0)</f>
        <v/>
      </c>
      <c r="J17" s="67" t="inlineStr"/>
      <c r="K17" s="47">
        <f>IFERROR(I17*$C$8,0)</f>
        <v/>
      </c>
    </row>
    <row r="18" ht="18" customHeight="1">
      <c r="B18" s="43" t="inlineStr"/>
      <c r="C18" s="44" t="inlineStr"/>
      <c r="D18" s="45" t="inlineStr"/>
      <c r="E18" s="45" t="inlineStr"/>
      <c r="F18" s="45" t="inlineStr"/>
      <c r="G18" s="45" t="inlineStr"/>
      <c r="H18" s="25">
        <f>IFERROR(IF(AND(F18&lt;&gt;"",G18&lt;&gt;""),IF((G18-F18)*24&lt;0,(G18-F18+1)*24,(G18-F18)*24),0),0)</f>
        <v/>
      </c>
      <c r="I18" s="26">
        <f>IFERROR(IF(AND(D18&lt;&gt;"",E18&lt;&gt;""),IF((E18-D18)*24&lt;0,(E18-D18+1)*24,(E18-D18)*24)-H18,0),0)</f>
        <v/>
      </c>
      <c r="J18" s="67" t="inlineStr"/>
      <c r="K18" s="47">
        <f>IFERROR(I18*$C$8,0)</f>
        <v/>
      </c>
    </row>
    <row r="19" ht="18" customHeight="1">
      <c r="B19" s="43" t="inlineStr"/>
      <c r="C19" s="44" t="inlineStr"/>
      <c r="D19" s="45" t="inlineStr"/>
      <c r="E19" s="45" t="inlineStr"/>
      <c r="F19" s="45" t="inlineStr"/>
      <c r="G19" s="45" t="inlineStr"/>
      <c r="H19" s="25">
        <f>IFERROR(IF(AND(F19&lt;&gt;"",G19&lt;&gt;""),IF((G19-F19)*24&lt;0,(G19-F19+1)*24,(G19-F19)*24),0),0)</f>
        <v/>
      </c>
      <c r="I19" s="26">
        <f>IFERROR(IF(AND(D19&lt;&gt;"",E19&lt;&gt;""),IF((E19-D19)*24&lt;0,(E19-D19+1)*24,(E19-D19)*24)-H19,0),0)</f>
        <v/>
      </c>
      <c r="J19" s="67" t="inlineStr"/>
      <c r="K19" s="47">
        <f>IFERROR(I19*$C$8,0)</f>
        <v/>
      </c>
    </row>
    <row r="20" ht="18" customHeight="1">
      <c r="B20" s="43" t="inlineStr"/>
      <c r="C20" s="44" t="inlineStr"/>
      <c r="D20" s="45" t="inlineStr"/>
      <c r="E20" s="45" t="inlineStr"/>
      <c r="F20" s="45" t="inlineStr"/>
      <c r="G20" s="45" t="inlineStr"/>
      <c r="H20" s="25">
        <f>IFERROR(IF(AND(F20&lt;&gt;"",G20&lt;&gt;""),IF((G20-F20)*24&lt;0,(G20-F20+1)*24,(G20-F20)*24),0),0)</f>
        <v/>
      </c>
      <c r="I20" s="26">
        <f>IFERROR(IF(AND(D20&lt;&gt;"",E20&lt;&gt;""),IF((E20-D20)*24&lt;0,(E20-D20+1)*24,(E20-D20)*24)-H20,0),0)</f>
        <v/>
      </c>
      <c r="J20" s="67" t="inlineStr"/>
      <c r="K20" s="47">
        <f>IFERROR(I20*$C$8,0)</f>
        <v/>
      </c>
    </row>
    <row r="21" ht="18" customHeight="1">
      <c r="B21" s="43" t="inlineStr"/>
      <c r="C21" s="44" t="inlineStr"/>
      <c r="D21" s="45" t="inlineStr"/>
      <c r="E21" s="45" t="inlineStr"/>
      <c r="F21" s="45" t="inlineStr"/>
      <c r="G21" s="45" t="inlineStr"/>
      <c r="H21" s="25">
        <f>IFERROR(IF(AND(F21&lt;&gt;"",G21&lt;&gt;""),IF((G21-F21)*24&lt;0,(G21-F21+1)*24,(G21-F21)*24),0),0)</f>
        <v/>
      </c>
      <c r="I21" s="26">
        <f>IFERROR(IF(AND(D21&lt;&gt;"",E21&lt;&gt;""),IF((E21-D21)*24&lt;0,(E21-D21+1)*24,(E21-D21)*24)-H21,0),0)</f>
        <v/>
      </c>
      <c r="J21" s="67" t="inlineStr"/>
      <c r="K21" s="47">
        <f>IFERROR(I21*$C$8,0)</f>
        <v/>
      </c>
    </row>
    <row r="22" ht="18" customHeight="1">
      <c r="B22" s="43" t="inlineStr"/>
      <c r="C22" s="44" t="inlineStr"/>
      <c r="D22" s="45" t="inlineStr"/>
      <c r="E22" s="45" t="inlineStr"/>
      <c r="F22" s="45" t="inlineStr"/>
      <c r="G22" s="45" t="inlineStr"/>
      <c r="H22" s="25">
        <f>IFERROR(IF(AND(F22&lt;&gt;"",G22&lt;&gt;""),IF((G22-F22)*24&lt;0,(G22-F22+1)*24,(G22-F22)*24),0),0)</f>
        <v/>
      </c>
      <c r="I22" s="26">
        <f>IFERROR(IF(AND(D22&lt;&gt;"",E22&lt;&gt;""),IF((E22-D22)*24&lt;0,(E22-D22+1)*24,(E22-D22)*24)-H22,0),0)</f>
        <v/>
      </c>
      <c r="J22" s="67" t="inlineStr"/>
      <c r="K22" s="47">
        <f>IFERROR(I22*$C$8,0)</f>
        <v/>
      </c>
    </row>
    <row r="23" ht="18" customHeight="1">
      <c r="B23" s="43" t="inlineStr"/>
      <c r="C23" s="44" t="inlineStr"/>
      <c r="D23" s="45" t="inlineStr"/>
      <c r="E23" s="45" t="inlineStr"/>
      <c r="F23" s="45" t="inlineStr"/>
      <c r="G23" s="45" t="inlineStr"/>
      <c r="H23" s="25">
        <f>IFERROR(IF(AND(F23&lt;&gt;"",G23&lt;&gt;""),IF((G23-F23)*24&lt;0,(G23-F23+1)*24,(G23-F23)*24),0),0)</f>
        <v/>
      </c>
      <c r="I23" s="26">
        <f>IFERROR(IF(AND(D23&lt;&gt;"",E23&lt;&gt;""),IF((E23-D23)*24&lt;0,(E23-D23+1)*24,(E23-D23)*24)-H23,0),0)</f>
        <v/>
      </c>
      <c r="J23" s="67" t="inlineStr"/>
      <c r="K23" s="47">
        <f>IFERROR(I23*$C$8,0)</f>
        <v/>
      </c>
    </row>
    <row r="24" ht="18" customHeight="1">
      <c r="B24" s="43" t="inlineStr"/>
      <c r="C24" s="44" t="inlineStr"/>
      <c r="D24" s="45" t="inlineStr"/>
      <c r="E24" s="45" t="inlineStr"/>
      <c r="F24" s="45" t="inlineStr"/>
      <c r="G24" s="45" t="inlineStr"/>
      <c r="H24" s="25">
        <f>IFERROR(IF(AND(F24&lt;&gt;"",G24&lt;&gt;""),IF((G24-F24)*24&lt;0,(G24-F24+1)*24,(G24-F24)*24),0),0)</f>
        <v/>
      </c>
      <c r="I24" s="26">
        <f>IFERROR(IF(AND(D24&lt;&gt;"",E24&lt;&gt;""),IF((E24-D24)*24&lt;0,(E24-D24+1)*24,(E24-D24)*24)-H24,0),0)</f>
        <v/>
      </c>
      <c r="J24" s="67" t="inlineStr"/>
      <c r="K24" s="47">
        <f>IFERROR(I24*$C$8,0)</f>
        <v/>
      </c>
    </row>
    <row r="25" ht="18" customHeight="1">
      <c r="B25" s="43" t="inlineStr"/>
      <c r="C25" s="44" t="inlineStr"/>
      <c r="D25" s="45" t="inlineStr"/>
      <c r="E25" s="45" t="inlineStr"/>
      <c r="F25" s="45" t="inlineStr"/>
      <c r="G25" s="45" t="inlineStr"/>
      <c r="H25" s="25">
        <f>IFERROR(IF(AND(F25&lt;&gt;"",G25&lt;&gt;""),IF((G25-F25)*24&lt;0,(G25-F25+1)*24,(G25-F25)*24),0),0)</f>
        <v/>
      </c>
      <c r="I25" s="26">
        <f>IFERROR(IF(AND(D25&lt;&gt;"",E25&lt;&gt;""),IF((E25-D25)*24&lt;0,(E25-D25+1)*24,(E25-D25)*24)-H25,0),0)</f>
        <v/>
      </c>
      <c r="J25" s="67" t="inlineStr"/>
      <c r="K25" s="47">
        <f>IFERROR(I25*$C$8,0)</f>
        <v/>
      </c>
    </row>
    <row r="26" ht="18" customHeight="1">
      <c r="B26" s="43" t="inlineStr"/>
      <c r="C26" s="44" t="inlineStr"/>
      <c r="D26" s="45" t="inlineStr"/>
      <c r="E26" s="45" t="inlineStr"/>
      <c r="F26" s="45" t="inlineStr"/>
      <c r="G26" s="45" t="inlineStr"/>
      <c r="H26" s="25">
        <f>IFERROR(IF(AND(F26&lt;&gt;"",G26&lt;&gt;""),IF((G26-F26)*24&lt;0,(G26-F26+1)*24,(G26-F26)*24),0),0)</f>
        <v/>
      </c>
      <c r="I26" s="26">
        <f>IFERROR(IF(AND(D26&lt;&gt;"",E26&lt;&gt;""),IF((E26-D26)*24&lt;0,(E26-D26+1)*24,(E26-D26)*24)-H26,0),0)</f>
        <v/>
      </c>
      <c r="J26" s="67" t="inlineStr"/>
      <c r="K26" s="47">
        <f>IFERROR(I26*$C$8,0)</f>
        <v/>
      </c>
    </row>
    <row r="27" ht="18" customHeight="1">
      <c r="B27" s="43" t="inlineStr"/>
      <c r="C27" s="44" t="inlineStr"/>
      <c r="D27" s="45" t="inlineStr"/>
      <c r="E27" s="45" t="inlineStr"/>
      <c r="F27" s="45" t="inlineStr"/>
      <c r="G27" s="45" t="inlineStr"/>
      <c r="H27" s="25">
        <f>IFERROR(IF(AND(F27&lt;&gt;"",G27&lt;&gt;""),IF((G27-F27)*24&lt;0,(G27-F27+1)*24,(G27-F27)*24),0),0)</f>
        <v/>
      </c>
      <c r="I27" s="26">
        <f>IFERROR(IF(AND(D27&lt;&gt;"",E27&lt;&gt;""),IF((E27-D27)*24&lt;0,(E27-D27+1)*24,(E27-D27)*24)-H27,0),0)</f>
        <v/>
      </c>
      <c r="J27" s="67" t="inlineStr"/>
      <c r="K27" s="47">
        <f>IFERROR(I27*$C$8,0)</f>
        <v/>
      </c>
    </row>
    <row r="28" ht="18" customHeight="1">
      <c r="B28" s="43" t="inlineStr"/>
      <c r="C28" s="44" t="inlineStr"/>
      <c r="D28" s="45" t="inlineStr"/>
      <c r="E28" s="45" t="inlineStr"/>
      <c r="F28" s="45" t="inlineStr"/>
      <c r="G28" s="45" t="inlineStr"/>
      <c r="H28" s="25">
        <f>IFERROR(IF(AND(F28&lt;&gt;"",G28&lt;&gt;""),IF((G28-F28)*24&lt;0,(G28-F28+1)*24,(G28-F28)*24),0),0)</f>
        <v/>
      </c>
      <c r="I28" s="26">
        <f>IFERROR(IF(AND(D28&lt;&gt;"",E28&lt;&gt;""),IF((E28-D28)*24&lt;0,(E28-D28+1)*24,(E28-D28)*24)-H28,0),0)</f>
        <v/>
      </c>
      <c r="J28" s="67" t="inlineStr"/>
      <c r="K28" s="47">
        <f>IFERROR(I28*$C$8,0)</f>
        <v/>
      </c>
    </row>
    <row r="29" ht="18" customHeight="1">
      <c r="B29" s="43" t="inlineStr"/>
      <c r="C29" s="44" t="inlineStr"/>
      <c r="D29" s="45" t="inlineStr"/>
      <c r="E29" s="45" t="inlineStr"/>
      <c r="F29" s="45" t="inlineStr"/>
      <c r="G29" s="45" t="inlineStr"/>
      <c r="H29" s="25">
        <f>IFERROR(IF(AND(F29&lt;&gt;"",G29&lt;&gt;""),IF((G29-F29)*24&lt;0,(G29-F29+1)*24,(G29-F29)*24),0),0)</f>
        <v/>
      </c>
      <c r="I29" s="26">
        <f>IFERROR(IF(AND(D29&lt;&gt;"",E29&lt;&gt;""),IF((E29-D29)*24&lt;0,(E29-D29+1)*24,(E29-D29)*24)-H29,0),0)</f>
        <v/>
      </c>
      <c r="J29" s="67" t="inlineStr"/>
      <c r="K29" s="47">
        <f>IFERROR(I29*$C$8,0)</f>
        <v/>
      </c>
    </row>
    <row r="30" ht="18" customHeight="1">
      <c r="B30" s="43" t="inlineStr"/>
      <c r="C30" s="44" t="inlineStr"/>
      <c r="D30" s="45" t="inlineStr"/>
      <c r="E30" s="45" t="inlineStr"/>
      <c r="F30" s="45" t="inlineStr"/>
      <c r="G30" s="45" t="inlineStr"/>
      <c r="H30" s="25">
        <f>IFERROR(IF(AND(F30&lt;&gt;"",G30&lt;&gt;""),IF((G30-F30)*24&lt;0,(G30-F30+1)*24,(G30-F30)*24),0),0)</f>
        <v/>
      </c>
      <c r="I30" s="26">
        <f>IFERROR(IF(AND(D30&lt;&gt;"",E30&lt;&gt;""),IF((E30-D30)*24&lt;0,(E30-D30+1)*24,(E30-D30)*24)-H30,0),0)</f>
        <v/>
      </c>
      <c r="J30" s="67" t="inlineStr"/>
      <c r="K30" s="47">
        <f>IFERROR(I30*$C$8,0)</f>
        <v/>
      </c>
    </row>
    <row r="31" ht="18" customHeight="1">
      <c r="B31" s="43" t="inlineStr"/>
      <c r="C31" s="44" t="inlineStr"/>
      <c r="D31" s="45" t="inlineStr"/>
      <c r="E31" s="45" t="inlineStr"/>
      <c r="F31" s="45" t="inlineStr"/>
      <c r="G31" s="45" t="inlineStr"/>
      <c r="H31" s="25">
        <f>IFERROR(IF(AND(F31&lt;&gt;"",G31&lt;&gt;""),IF((G31-F31)*24&lt;0,(G31-F31+1)*24,(G31-F31)*24),0),0)</f>
        <v/>
      </c>
      <c r="I31" s="26">
        <f>IFERROR(IF(AND(D31&lt;&gt;"",E31&lt;&gt;""),IF((E31-D31)*24&lt;0,(E31-D31+1)*24,(E31-D31)*24)-H31,0),0)</f>
        <v/>
      </c>
      <c r="J31" s="67" t="inlineStr"/>
      <c r="K31" s="47">
        <f>IFERROR(I31*$C$8,0)</f>
        <v/>
      </c>
    </row>
    <row r="32" ht="18" customHeight="1">
      <c r="B32" s="43" t="inlineStr"/>
      <c r="C32" s="44" t="inlineStr"/>
      <c r="D32" s="45" t="inlineStr"/>
      <c r="E32" s="45" t="inlineStr"/>
      <c r="F32" s="45" t="inlineStr"/>
      <c r="G32" s="45" t="inlineStr"/>
      <c r="H32" s="25">
        <f>IFERROR(IF(AND(F32&lt;&gt;"",G32&lt;&gt;""),IF((G32-F32)*24&lt;0,(G32-F32+1)*24,(G32-F32)*24),0),0)</f>
        <v/>
      </c>
      <c r="I32" s="26">
        <f>IFERROR(IF(AND(D32&lt;&gt;"",E32&lt;&gt;""),IF((E32-D32)*24&lt;0,(E32-D32+1)*24,(E32-D32)*24)-H32,0),0)</f>
        <v/>
      </c>
      <c r="J32" s="67" t="inlineStr"/>
      <c r="K32" s="47">
        <f>IFERROR(I32*$C$8,0)</f>
        <v/>
      </c>
    </row>
    <row r="33" ht="18" customHeight="1">
      <c r="B33" s="43" t="inlineStr"/>
      <c r="C33" s="44" t="inlineStr"/>
      <c r="D33" s="45" t="inlineStr"/>
      <c r="E33" s="45" t="inlineStr"/>
      <c r="F33" s="45" t="inlineStr"/>
      <c r="G33" s="45" t="inlineStr"/>
      <c r="H33" s="25">
        <f>IFERROR(IF(AND(F33&lt;&gt;"",G33&lt;&gt;""),IF((G33-F33)*24&lt;0,(G33-F33+1)*24,(G33-F33)*24),0),0)</f>
        <v/>
      </c>
      <c r="I33" s="26">
        <f>IFERROR(IF(AND(D33&lt;&gt;"",E33&lt;&gt;""),IF((E33-D33)*24&lt;0,(E33-D33+1)*24,(E33-D33)*24)-H33,0),0)</f>
        <v/>
      </c>
      <c r="J33" s="67" t="inlineStr"/>
      <c r="K33" s="47">
        <f>IFERROR(I33*$C$8,0)</f>
        <v/>
      </c>
    </row>
    <row r="34" ht="18" customHeight="1">
      <c r="B34" s="43" t="inlineStr"/>
      <c r="C34" s="44" t="inlineStr"/>
      <c r="D34" s="45" t="inlineStr"/>
      <c r="E34" s="45" t="inlineStr"/>
      <c r="F34" s="45" t="inlineStr"/>
      <c r="G34" s="45" t="inlineStr"/>
      <c r="H34" s="25">
        <f>IFERROR(IF(AND(F34&lt;&gt;"",G34&lt;&gt;""),IF((G34-F34)*24&lt;0,(G34-F34+1)*24,(G34-F34)*24),0),0)</f>
        <v/>
      </c>
      <c r="I34" s="26">
        <f>IFERROR(IF(AND(D34&lt;&gt;"",E34&lt;&gt;""),IF((E34-D34)*24&lt;0,(E34-D34+1)*24,(E34-D34)*24)-H34,0),0)</f>
        <v/>
      </c>
      <c r="J34" s="67" t="inlineStr"/>
      <c r="K34" s="47">
        <f>IFERROR(I34*$C$8,0)</f>
        <v/>
      </c>
    </row>
    <row r="35" ht="18" customHeight="1">
      <c r="B35" s="43" t="inlineStr"/>
      <c r="C35" s="44" t="inlineStr"/>
      <c r="D35" s="45" t="inlineStr"/>
      <c r="E35" s="45" t="inlineStr"/>
      <c r="F35" s="45" t="inlineStr"/>
      <c r="G35" s="45" t="inlineStr"/>
      <c r="H35" s="25">
        <f>IFERROR(IF(AND(F35&lt;&gt;"",G35&lt;&gt;""),IF((G35-F35)*24&lt;0,(G35-F35+1)*24,(G35-F35)*24),0),0)</f>
        <v/>
      </c>
      <c r="I35" s="26">
        <f>IFERROR(IF(AND(D35&lt;&gt;"",E35&lt;&gt;""),IF((E35-D35)*24&lt;0,(E35-D35+1)*24,(E35-D35)*24)-H35,0),0)</f>
        <v/>
      </c>
      <c r="J35" s="67" t="inlineStr"/>
      <c r="K35" s="47">
        <f>IFERROR(I35*$C$8,0)</f>
        <v/>
      </c>
    </row>
    <row r="36" ht="18" customHeight="1">
      <c r="B36" s="43" t="inlineStr"/>
      <c r="C36" s="44" t="inlineStr"/>
      <c r="D36" s="45" t="inlineStr"/>
      <c r="E36" s="45" t="inlineStr"/>
      <c r="F36" s="45" t="inlineStr"/>
      <c r="G36" s="45" t="inlineStr"/>
      <c r="H36" s="25">
        <f>IFERROR(IF(AND(F36&lt;&gt;"",G36&lt;&gt;""),IF((G36-F36)*24&lt;0,(G36-F36+1)*24,(G36-F36)*24),0),0)</f>
        <v/>
      </c>
      <c r="I36" s="26">
        <f>IFERROR(IF(AND(D36&lt;&gt;"",E36&lt;&gt;""),IF((E36-D36)*24&lt;0,(E36-D36+1)*24,(E36-D36)*24)-H36,0),0)</f>
        <v/>
      </c>
      <c r="J36" s="67" t="inlineStr"/>
      <c r="K36" s="47">
        <f>IFERROR(I36*$C$8,0)</f>
        <v/>
      </c>
    </row>
    <row r="37" ht="18" customHeight="1">
      <c r="B37" s="43" t="inlineStr"/>
      <c r="C37" s="44" t="inlineStr"/>
      <c r="D37" s="45" t="inlineStr"/>
      <c r="E37" s="45" t="inlineStr"/>
      <c r="F37" s="45" t="inlineStr"/>
      <c r="G37" s="45" t="inlineStr"/>
      <c r="H37" s="25">
        <f>IFERROR(IF(AND(F37&lt;&gt;"",G37&lt;&gt;""),IF((G37-F37)*24&lt;0,(G37-F37+1)*24,(G37-F37)*24),0),0)</f>
        <v/>
      </c>
      <c r="I37" s="26">
        <f>IFERROR(IF(AND(D37&lt;&gt;"",E37&lt;&gt;""),IF((E37-D37)*24&lt;0,(E37-D37+1)*24,(E37-D37)*24)-H37,0),0)</f>
        <v/>
      </c>
      <c r="J37" s="67" t="inlineStr"/>
      <c r="K37" s="47">
        <f>IFERROR(I37*$C$8,0)</f>
        <v/>
      </c>
    </row>
    <row r="38" ht="18" customHeight="1">
      <c r="B38" s="43" t="inlineStr"/>
      <c r="C38" s="44" t="inlineStr"/>
      <c r="D38" s="45" t="inlineStr"/>
      <c r="E38" s="45" t="inlineStr"/>
      <c r="F38" s="45" t="inlineStr"/>
      <c r="G38" s="45" t="inlineStr"/>
      <c r="H38" s="25">
        <f>IFERROR(IF(AND(F38&lt;&gt;"",G38&lt;&gt;""),IF((G38-F38)*24&lt;0,(G38-F38+1)*24,(G38-F38)*24),0),0)</f>
        <v/>
      </c>
      <c r="I38" s="26">
        <f>IFERROR(IF(AND(D38&lt;&gt;"",E38&lt;&gt;""),IF((E38-D38)*24&lt;0,(E38-D38+1)*24,(E38-D38)*24)-H38,0),0)</f>
        <v/>
      </c>
      <c r="J38" s="67" t="inlineStr"/>
      <c r="K38" s="47">
        <f>IFERROR(I38*$C$8,0)</f>
        <v/>
      </c>
    </row>
    <row r="39" ht="18" customHeight="1">
      <c r="B39" s="43" t="inlineStr"/>
      <c r="C39" s="44" t="inlineStr"/>
      <c r="D39" s="45" t="inlineStr"/>
      <c r="E39" s="45" t="inlineStr"/>
      <c r="F39" s="45" t="inlineStr"/>
      <c r="G39" s="45" t="inlineStr"/>
      <c r="H39" s="25">
        <f>IFERROR(IF(AND(F39&lt;&gt;"",G39&lt;&gt;""),IF((G39-F39)*24&lt;0,(G39-F39+1)*24,(G39-F39)*24),0),0)</f>
        <v/>
      </c>
      <c r="I39" s="26">
        <f>IFERROR(IF(AND(D39&lt;&gt;"",E39&lt;&gt;""),IF((E39-D39)*24&lt;0,(E39-D39+1)*24,(E39-D39)*24)-H39,0),0)</f>
        <v/>
      </c>
      <c r="J39" s="67" t="inlineStr"/>
      <c r="K39" s="47">
        <f>IFERROR(I39*$C$8,0)</f>
        <v/>
      </c>
    </row>
    <row r="40" ht="18" customHeight="1">
      <c r="B40" s="43" t="inlineStr"/>
      <c r="C40" s="44" t="inlineStr"/>
      <c r="D40" s="45" t="inlineStr"/>
      <c r="E40" s="45" t="inlineStr"/>
      <c r="F40" s="45" t="inlineStr"/>
      <c r="G40" s="45" t="inlineStr"/>
      <c r="H40" s="25">
        <f>IFERROR(IF(AND(F40&lt;&gt;"",G40&lt;&gt;""),IF((G40-F40)*24&lt;0,(G40-F40+1)*24,(G40-F40)*24),0),0)</f>
        <v/>
      </c>
      <c r="I40" s="26">
        <f>IFERROR(IF(AND(D40&lt;&gt;"",E40&lt;&gt;""),IF((E40-D40)*24&lt;0,(E40-D40+1)*24,(E40-D40)*24)-H40,0),0)</f>
        <v/>
      </c>
      <c r="J40" s="67" t="inlineStr"/>
      <c r="K40" s="47">
        <f>IFERROR(I40*$C$8,0)</f>
        <v/>
      </c>
    </row>
    <row r="41" ht="18" customHeight="1">
      <c r="B41" s="43" t="inlineStr"/>
      <c r="C41" s="44" t="inlineStr"/>
      <c r="D41" s="45" t="inlineStr"/>
      <c r="E41" s="45" t="inlineStr"/>
      <c r="F41" s="45" t="inlineStr"/>
      <c r="G41" s="45" t="inlineStr"/>
      <c r="H41" s="25">
        <f>IFERROR(IF(AND(F41&lt;&gt;"",G41&lt;&gt;""),IF((G41-F41)*24&lt;0,(G41-F41+1)*24,(G41-F41)*24),0),0)</f>
        <v/>
      </c>
      <c r="I41" s="26">
        <f>IFERROR(IF(AND(D41&lt;&gt;"",E41&lt;&gt;""),IF((E41-D41)*24&lt;0,(E41-D41+1)*24,(E41-D41)*24)-H41,0),0)</f>
        <v/>
      </c>
      <c r="J41" s="67" t="inlineStr"/>
      <c r="K41" s="47">
        <f>IFERROR(I41*$C$8,0)</f>
        <v/>
      </c>
    </row>
    <row r="42" ht="18" customHeight="1">
      <c r="B42" s="43" t="inlineStr"/>
      <c r="C42" s="44" t="inlineStr"/>
      <c r="D42" s="45" t="inlineStr"/>
      <c r="E42" s="45" t="inlineStr"/>
      <c r="F42" s="45" t="inlineStr"/>
      <c r="G42" s="45" t="inlineStr"/>
      <c r="H42" s="25">
        <f>IFERROR(IF(AND(F42&lt;&gt;"",G42&lt;&gt;""),IF((G42-F42)*24&lt;0,(G42-F42+1)*24,(G42-F42)*24),0),0)</f>
        <v/>
      </c>
      <c r="I42" s="26">
        <f>IFERROR(IF(AND(D42&lt;&gt;"",E42&lt;&gt;""),IF((E42-D42)*24&lt;0,(E42-D42+1)*24,(E42-D42)*24)-H42,0),0)</f>
        <v/>
      </c>
      <c r="J42" s="67" t="inlineStr"/>
      <c r="K42" s="47">
        <f>IFERROR(I42*$C$8,0)</f>
        <v/>
      </c>
    </row>
    <row r="43" ht="22" customHeight="1">
      <c r="B43" s="29" t="inlineStr">
        <is>
          <t>MONATSSUMME</t>
        </is>
      </c>
      <c r="I43" s="68">
        <f>SUM(I12:I42)</f>
        <v/>
      </c>
      <c r="K43" s="59">
        <f>SUM(K12:K42)</f>
        <v/>
      </c>
    </row>
    <row r="45">
      <c r="B45" s="65" t="inlineStr">
        <is>
          <t>📊  20h/WOCHE-REGELUNG PRÜFUNG (Vorlesungszeit)</t>
        </is>
      </c>
    </row>
    <row r="46" ht="20" customHeight="1">
      <c r="B46" s="18" t="inlineStr">
        <is>
          <t>Ø Stunden/Woche (Monat):</t>
        </is>
      </c>
      <c r="I46" s="69">
        <f>IFERROR(I43/4.33,0)</f>
        <v/>
      </c>
    </row>
    <row r="47" ht="20" customHeight="1">
      <c r="B47" s="18" t="inlineStr">
        <is>
          <t>Max. erlaubt (Vorlesungszeit):</t>
        </is>
      </c>
      <c r="I47" s="70" t="n">
        <v>20</v>
      </c>
    </row>
    <row r="48" ht="20" customHeight="1">
      <c r="B48" s="18" t="inlineStr">
        <is>
          <t>Status 20h-Regelung:</t>
        </is>
      </c>
      <c r="I48" s="51">
        <f>IF(IFERROR(I43/4.33,0)&lt;=20,"✅ Unter 20h/Woche – RV-Privileg aktiv","🚨 ÜBER 20h – RV-Pflicht prüfen!")</f>
        <v/>
      </c>
    </row>
    <row r="50" ht="22" customHeight="1">
      <c r="B50" s="36" t="inlineStr">
        <is>
          <t>© HRTime Software GmbH 2026 · Zeiterfassung: https://www.hrtime.de/zeiterfassung/ · Demo: https://www.hrtime.de/anfrage-formular/</t>
        </is>
      </c>
    </row>
  </sheetData>
  <mergeCells count="19">
    <mergeCell ref="I47:K47"/>
    <mergeCell ref="C9:E9"/>
    <mergeCell ref="B6:K6"/>
    <mergeCell ref="B5:K5"/>
    <mergeCell ref="B45:K45"/>
    <mergeCell ref="B50:K50"/>
    <mergeCell ref="C8:E8"/>
    <mergeCell ref="B47:H47"/>
    <mergeCell ref="I48:K48"/>
    <mergeCell ref="C7:E7"/>
    <mergeCell ref="B3:K3"/>
    <mergeCell ref="B46:H46"/>
    <mergeCell ref="B43:H43"/>
    <mergeCell ref="G9:I9"/>
    <mergeCell ref="B48:H48"/>
    <mergeCell ref="B2:K2"/>
    <mergeCell ref="I46:K46"/>
    <mergeCell ref="G8:I8"/>
    <mergeCell ref="G7:I7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F59E0B"/>
    <outlinePr summaryBelow="1" summaryRight="1"/>
    <pageSetUpPr/>
  </sheetPr>
  <dimension ref="B2:L50"/>
  <sheetViews>
    <sheetView workbookViewId="0">
      <selection activeCell="A1" sqref="A1"/>
    </sheetView>
  </sheetViews>
  <sheetFormatPr baseColWidth="8" defaultRowHeight="15"/>
  <cols>
    <col width="2" customWidth="1" min="1" max="1"/>
    <col width="20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4" customWidth="1" min="9" max="9"/>
    <col width="14" customWidth="1" min="10" max="10"/>
    <col width="12" customWidth="1" min="11" max="11"/>
    <col width="2" customWidth="1" min="12" max="12"/>
  </cols>
  <sheetData>
    <row r="2" ht="40" customHeight="1">
      <c r="B2" s="62" t="inlineStr">
        <is>
          <t>HRTime – Schüler &amp; Ferienjob Stundennachweis (JArbSchG / § 8 SGB IV)</t>
        </is>
      </c>
    </row>
    <row r="3" ht="24" customHeight="1">
      <c r="B3" s="71" t="inlineStr">
        <is>
          <t>Schüler Schulzeit: max. 8h/Tag · Ferien: Vollzeit (4 Wochen/Jahr) · Bis 18 J.: JArbSchG gilt!  |  hrtime.de</t>
        </is>
      </c>
    </row>
    <row r="4" ht="8" customHeight="1"/>
    <row r="5" ht="70" customHeight="1">
      <c r="B5" s="72" t="inlineStr">
        <is>
          <t>⚠️  JUGENDARBEITSSCHUTZGESETZ (JArbSchG) – Gültig bis 18 Jahre:
• Schulzeit: max. 8h/Tag, 40h/Woche, nur 5 Tage/Woche, kein Nachtdienst
• Ferien: Vollzeit erlaubt, max. 4 Wochen/Jahr Beschäftigung (§ 5 JArbSchG)
• Kurzfristige Beschäftigung (§ 8 SGB IV): max. 70 Arbeitstage ODER 3 Monate/Jahr, kein SV-Beitrag
• Ab 15 Jahre und mit Schulentlassung: leichte Vollzeitarbeit erlaubt (§ 7 JArbSchG)
• Mindestlohn 13,90 €/h gilt auch für Schüler (§ 1 MiLoG – keine Ausnahme)</t>
        </is>
      </c>
    </row>
    <row r="6" ht="24" customHeight="1">
      <c r="B6" s="73" t="inlineStr">
        <is>
          <t>👤  STAMMDATEN SCHÜLER / FERIENKRAFT</t>
        </is>
      </c>
    </row>
    <row r="7" ht="20" customHeight="1">
      <c r="B7" s="18" t="inlineStr">
        <is>
          <t>Name:</t>
        </is>
      </c>
      <c r="C7" s="19" t="inlineStr"/>
      <c r="F7" s="18" t="inlineStr">
        <is>
          <t>Geburtsdatum:</t>
        </is>
      </c>
      <c r="G7" s="19" t="inlineStr"/>
    </row>
    <row r="8" ht="20" customHeight="1">
      <c r="B8" s="18" t="inlineStr">
        <is>
          <t>Stundenlohn (€/h):</t>
        </is>
      </c>
      <c r="C8" s="41" t="n">
        <v>13.9</v>
      </c>
      <c r="F8" s="18" t="inlineStr">
        <is>
          <t>Beschäftigungsart:</t>
        </is>
      </c>
      <c r="G8" s="19" t="inlineStr">
        <is>
          <t>Schüler/Ferienjob</t>
        </is>
      </c>
    </row>
    <row r="9" ht="20" customHeight="1">
      <c r="B9" s="18" t="inlineStr">
        <is>
          <t>Monat / Jahr:</t>
        </is>
      </c>
      <c r="C9" s="19" t="inlineStr">
        <is>
          <t>Januar 2026</t>
        </is>
      </c>
      <c r="F9" s="18" t="inlineStr">
        <is>
          <t>Ferien-Modus?</t>
        </is>
      </c>
      <c r="G9" s="74" t="inlineStr">
        <is>
          <t>Nein</t>
        </is>
      </c>
    </row>
    <row r="11" ht="32" customHeight="1">
      <c r="B11" s="75" t="inlineStr">
        <is>
          <t>Datum</t>
        </is>
      </c>
      <c r="C11" s="75" t="inlineStr">
        <is>
          <t>Wochentag</t>
        </is>
      </c>
      <c r="D11" s="75" t="inlineStr">
        <is>
          <t>Arbeitsbeginn</t>
        </is>
      </c>
      <c r="E11" s="75" t="inlineStr">
        <is>
          <t>Arbeitsende</t>
        </is>
      </c>
      <c r="F11" s="75" t="inlineStr">
        <is>
          <t>Pause Beginn</t>
        </is>
      </c>
      <c r="G11" s="75" t="inlineStr">
        <is>
          <t>Pause Ende</t>
        </is>
      </c>
      <c r="H11" s="75" t="inlineStr">
        <is>
          <t>Pause (h)</t>
        </is>
      </c>
      <c r="I11" s="75" t="inlineStr">
        <is>
          <t>Ist-Stunden</t>
        </is>
      </c>
      <c r="J11" s="75" t="inlineStr">
        <is>
          <t>Ferien?</t>
        </is>
      </c>
      <c r="K11" s="75" t="inlineStr">
        <is>
          <t>Gesetzl. Max</t>
        </is>
      </c>
      <c r="L11" s="75" t="inlineStr">
        <is>
          <t>Bruttolohn (€)</t>
        </is>
      </c>
    </row>
    <row r="12" ht="18" customHeight="1">
      <c r="B12" s="43" t="inlineStr"/>
      <c r="C12" s="44" t="inlineStr"/>
      <c r="D12" s="45" t="inlineStr"/>
      <c r="E12" s="45" t="inlineStr"/>
      <c r="F12" s="45" t="inlineStr"/>
      <c r="G12" s="45" t="inlineStr"/>
      <c r="H12" s="25">
        <f>IFERROR(IF(AND(F12&lt;&gt;"",G12&lt;&gt;""),IF((G12-F12)*24&lt;0,(G12-F12+1)*24,(G12-F12)*24),0),0)</f>
        <v/>
      </c>
      <c r="I12" s="26">
        <f>IFERROR(IF(AND(D12&lt;&gt;"",E12&lt;&gt;""),IF((E12-D12)*24&lt;0,(E12-D12+1)*24,(E12-D12)*24)-H12,0),0)</f>
        <v/>
      </c>
      <c r="J12" s="76" t="inlineStr">
        <is>
          <t>N</t>
        </is>
      </c>
      <c r="K12" s="77">
        <f>IF(J12="J",10,8)</f>
        <v/>
      </c>
      <c r="L12" s="47">
        <f>IFERROR(I12*$C$8,0)</f>
        <v/>
      </c>
    </row>
    <row r="13" ht="18" customHeight="1">
      <c r="B13" s="43" t="inlineStr"/>
      <c r="C13" s="44" t="inlineStr"/>
      <c r="D13" s="45" t="inlineStr"/>
      <c r="E13" s="45" t="inlineStr"/>
      <c r="F13" s="45" t="inlineStr"/>
      <c r="G13" s="45" t="inlineStr"/>
      <c r="H13" s="25">
        <f>IFERROR(IF(AND(F13&lt;&gt;"",G13&lt;&gt;""),IF((G13-F13)*24&lt;0,(G13-F13+1)*24,(G13-F13)*24),0),0)</f>
        <v/>
      </c>
      <c r="I13" s="26">
        <f>IFERROR(IF(AND(D13&lt;&gt;"",E13&lt;&gt;""),IF((E13-D13)*24&lt;0,(E13-D13+1)*24,(E13-D13)*24)-H13,0),0)</f>
        <v/>
      </c>
      <c r="J13" s="76" t="inlineStr">
        <is>
          <t>N</t>
        </is>
      </c>
      <c r="K13" s="77">
        <f>IF(J13="J",10,8)</f>
        <v/>
      </c>
      <c r="L13" s="47">
        <f>IFERROR(I13*$C$8,0)</f>
        <v/>
      </c>
    </row>
    <row r="14" ht="18" customHeight="1">
      <c r="B14" s="43" t="inlineStr"/>
      <c r="C14" s="44" t="inlineStr"/>
      <c r="D14" s="45" t="inlineStr"/>
      <c r="E14" s="45" t="inlineStr"/>
      <c r="F14" s="45" t="inlineStr"/>
      <c r="G14" s="45" t="inlineStr"/>
      <c r="H14" s="25">
        <f>IFERROR(IF(AND(F14&lt;&gt;"",G14&lt;&gt;""),IF((G14-F14)*24&lt;0,(G14-F14+1)*24,(G14-F14)*24),0),0)</f>
        <v/>
      </c>
      <c r="I14" s="26">
        <f>IFERROR(IF(AND(D14&lt;&gt;"",E14&lt;&gt;""),IF((E14-D14)*24&lt;0,(E14-D14+1)*24,(E14-D14)*24)-H14,0),0)</f>
        <v/>
      </c>
      <c r="J14" s="76" t="inlineStr">
        <is>
          <t>N</t>
        </is>
      </c>
      <c r="K14" s="77">
        <f>IF(J14="J",10,8)</f>
        <v/>
      </c>
      <c r="L14" s="47">
        <f>IFERROR(I14*$C$8,0)</f>
        <v/>
      </c>
    </row>
    <row r="15" ht="18" customHeight="1">
      <c r="B15" s="43" t="inlineStr"/>
      <c r="C15" s="44" t="inlineStr"/>
      <c r="D15" s="45" t="inlineStr"/>
      <c r="E15" s="45" t="inlineStr"/>
      <c r="F15" s="45" t="inlineStr"/>
      <c r="G15" s="45" t="inlineStr"/>
      <c r="H15" s="25">
        <f>IFERROR(IF(AND(F15&lt;&gt;"",G15&lt;&gt;""),IF((G15-F15)*24&lt;0,(G15-F15+1)*24,(G15-F15)*24),0),0)</f>
        <v/>
      </c>
      <c r="I15" s="26">
        <f>IFERROR(IF(AND(D15&lt;&gt;"",E15&lt;&gt;""),IF((E15-D15)*24&lt;0,(E15-D15+1)*24,(E15-D15)*24)-H15,0),0)</f>
        <v/>
      </c>
      <c r="J15" s="76" t="inlineStr">
        <is>
          <t>N</t>
        </is>
      </c>
      <c r="K15" s="77">
        <f>IF(J15="J",10,8)</f>
        <v/>
      </c>
      <c r="L15" s="47">
        <f>IFERROR(I15*$C$8,0)</f>
        <v/>
      </c>
    </row>
    <row r="16" ht="18" customHeight="1">
      <c r="B16" s="43" t="inlineStr"/>
      <c r="C16" s="44" t="inlineStr"/>
      <c r="D16" s="45" t="inlineStr"/>
      <c r="E16" s="45" t="inlineStr"/>
      <c r="F16" s="45" t="inlineStr"/>
      <c r="G16" s="45" t="inlineStr"/>
      <c r="H16" s="25">
        <f>IFERROR(IF(AND(F16&lt;&gt;"",G16&lt;&gt;""),IF((G16-F16)*24&lt;0,(G16-F16+1)*24,(G16-F16)*24),0),0)</f>
        <v/>
      </c>
      <c r="I16" s="26">
        <f>IFERROR(IF(AND(D16&lt;&gt;"",E16&lt;&gt;""),IF((E16-D16)*24&lt;0,(E16-D16+1)*24,(E16-D16)*24)-H16,0),0)</f>
        <v/>
      </c>
      <c r="J16" s="76" t="inlineStr">
        <is>
          <t>N</t>
        </is>
      </c>
      <c r="K16" s="77">
        <f>IF(J16="J",10,8)</f>
        <v/>
      </c>
      <c r="L16" s="47">
        <f>IFERROR(I16*$C$8,0)</f>
        <v/>
      </c>
    </row>
    <row r="17" ht="18" customHeight="1">
      <c r="B17" s="43" t="inlineStr"/>
      <c r="C17" s="44" t="inlineStr"/>
      <c r="D17" s="45" t="inlineStr"/>
      <c r="E17" s="45" t="inlineStr"/>
      <c r="F17" s="45" t="inlineStr"/>
      <c r="G17" s="45" t="inlineStr"/>
      <c r="H17" s="25">
        <f>IFERROR(IF(AND(F17&lt;&gt;"",G17&lt;&gt;""),IF((G17-F17)*24&lt;0,(G17-F17+1)*24,(G17-F17)*24),0),0)</f>
        <v/>
      </c>
      <c r="I17" s="26">
        <f>IFERROR(IF(AND(D17&lt;&gt;"",E17&lt;&gt;""),IF((E17-D17)*24&lt;0,(E17-D17+1)*24,(E17-D17)*24)-H17,0),0)</f>
        <v/>
      </c>
      <c r="J17" s="76" t="inlineStr">
        <is>
          <t>N</t>
        </is>
      </c>
      <c r="K17" s="77">
        <f>IF(J17="J",10,8)</f>
        <v/>
      </c>
      <c r="L17" s="47">
        <f>IFERROR(I17*$C$8,0)</f>
        <v/>
      </c>
    </row>
    <row r="18" ht="18" customHeight="1">
      <c r="B18" s="43" t="inlineStr"/>
      <c r="C18" s="44" t="inlineStr"/>
      <c r="D18" s="45" t="inlineStr"/>
      <c r="E18" s="45" t="inlineStr"/>
      <c r="F18" s="45" t="inlineStr"/>
      <c r="G18" s="45" t="inlineStr"/>
      <c r="H18" s="25">
        <f>IFERROR(IF(AND(F18&lt;&gt;"",G18&lt;&gt;""),IF((G18-F18)*24&lt;0,(G18-F18+1)*24,(G18-F18)*24),0),0)</f>
        <v/>
      </c>
      <c r="I18" s="26">
        <f>IFERROR(IF(AND(D18&lt;&gt;"",E18&lt;&gt;""),IF((E18-D18)*24&lt;0,(E18-D18+1)*24,(E18-D18)*24)-H18,0),0)</f>
        <v/>
      </c>
      <c r="J18" s="76" t="inlineStr">
        <is>
          <t>N</t>
        </is>
      </c>
      <c r="K18" s="77">
        <f>IF(J18="J",10,8)</f>
        <v/>
      </c>
      <c r="L18" s="47">
        <f>IFERROR(I18*$C$8,0)</f>
        <v/>
      </c>
    </row>
    <row r="19" ht="18" customHeight="1">
      <c r="B19" s="43" t="inlineStr"/>
      <c r="C19" s="44" t="inlineStr"/>
      <c r="D19" s="45" t="inlineStr"/>
      <c r="E19" s="45" t="inlineStr"/>
      <c r="F19" s="45" t="inlineStr"/>
      <c r="G19" s="45" t="inlineStr"/>
      <c r="H19" s="25">
        <f>IFERROR(IF(AND(F19&lt;&gt;"",G19&lt;&gt;""),IF((G19-F19)*24&lt;0,(G19-F19+1)*24,(G19-F19)*24),0),0)</f>
        <v/>
      </c>
      <c r="I19" s="26">
        <f>IFERROR(IF(AND(D19&lt;&gt;"",E19&lt;&gt;""),IF((E19-D19)*24&lt;0,(E19-D19+1)*24,(E19-D19)*24)-H19,0),0)</f>
        <v/>
      </c>
      <c r="J19" s="76" t="inlineStr">
        <is>
          <t>N</t>
        </is>
      </c>
      <c r="K19" s="77">
        <f>IF(J19="J",10,8)</f>
        <v/>
      </c>
      <c r="L19" s="47">
        <f>IFERROR(I19*$C$8,0)</f>
        <v/>
      </c>
    </row>
    <row r="20" ht="18" customHeight="1">
      <c r="B20" s="43" t="inlineStr"/>
      <c r="C20" s="44" t="inlineStr"/>
      <c r="D20" s="45" t="inlineStr"/>
      <c r="E20" s="45" t="inlineStr"/>
      <c r="F20" s="45" t="inlineStr"/>
      <c r="G20" s="45" t="inlineStr"/>
      <c r="H20" s="25">
        <f>IFERROR(IF(AND(F20&lt;&gt;"",G20&lt;&gt;""),IF((G20-F20)*24&lt;0,(G20-F20+1)*24,(G20-F20)*24),0),0)</f>
        <v/>
      </c>
      <c r="I20" s="26">
        <f>IFERROR(IF(AND(D20&lt;&gt;"",E20&lt;&gt;""),IF((E20-D20)*24&lt;0,(E20-D20+1)*24,(E20-D20)*24)-H20,0),0)</f>
        <v/>
      </c>
      <c r="J20" s="76" t="inlineStr">
        <is>
          <t>N</t>
        </is>
      </c>
      <c r="K20" s="77">
        <f>IF(J20="J",10,8)</f>
        <v/>
      </c>
      <c r="L20" s="47">
        <f>IFERROR(I20*$C$8,0)</f>
        <v/>
      </c>
    </row>
    <row r="21" ht="18" customHeight="1">
      <c r="B21" s="43" t="inlineStr"/>
      <c r="C21" s="44" t="inlineStr"/>
      <c r="D21" s="45" t="inlineStr"/>
      <c r="E21" s="45" t="inlineStr"/>
      <c r="F21" s="45" t="inlineStr"/>
      <c r="G21" s="45" t="inlineStr"/>
      <c r="H21" s="25">
        <f>IFERROR(IF(AND(F21&lt;&gt;"",G21&lt;&gt;""),IF((G21-F21)*24&lt;0,(G21-F21+1)*24,(G21-F21)*24),0),0)</f>
        <v/>
      </c>
      <c r="I21" s="26">
        <f>IFERROR(IF(AND(D21&lt;&gt;"",E21&lt;&gt;""),IF((E21-D21)*24&lt;0,(E21-D21+1)*24,(E21-D21)*24)-H21,0),0)</f>
        <v/>
      </c>
      <c r="J21" s="76" t="inlineStr">
        <is>
          <t>N</t>
        </is>
      </c>
      <c r="K21" s="77">
        <f>IF(J21="J",10,8)</f>
        <v/>
      </c>
      <c r="L21" s="47">
        <f>IFERROR(I21*$C$8,0)</f>
        <v/>
      </c>
    </row>
    <row r="22" ht="18" customHeight="1">
      <c r="B22" s="43" t="inlineStr"/>
      <c r="C22" s="44" t="inlineStr"/>
      <c r="D22" s="45" t="inlineStr"/>
      <c r="E22" s="45" t="inlineStr"/>
      <c r="F22" s="45" t="inlineStr"/>
      <c r="G22" s="45" t="inlineStr"/>
      <c r="H22" s="25">
        <f>IFERROR(IF(AND(F22&lt;&gt;"",G22&lt;&gt;""),IF((G22-F22)*24&lt;0,(G22-F22+1)*24,(G22-F22)*24),0),0)</f>
        <v/>
      </c>
      <c r="I22" s="26">
        <f>IFERROR(IF(AND(D22&lt;&gt;"",E22&lt;&gt;""),IF((E22-D22)*24&lt;0,(E22-D22+1)*24,(E22-D22)*24)-H22,0),0)</f>
        <v/>
      </c>
      <c r="J22" s="76" t="inlineStr">
        <is>
          <t>N</t>
        </is>
      </c>
      <c r="K22" s="77">
        <f>IF(J22="J",10,8)</f>
        <v/>
      </c>
      <c r="L22" s="47">
        <f>IFERROR(I22*$C$8,0)</f>
        <v/>
      </c>
    </row>
    <row r="23" ht="18" customHeight="1">
      <c r="B23" s="43" t="inlineStr"/>
      <c r="C23" s="44" t="inlineStr"/>
      <c r="D23" s="45" t="inlineStr"/>
      <c r="E23" s="45" t="inlineStr"/>
      <c r="F23" s="45" t="inlineStr"/>
      <c r="G23" s="45" t="inlineStr"/>
      <c r="H23" s="25">
        <f>IFERROR(IF(AND(F23&lt;&gt;"",G23&lt;&gt;""),IF((G23-F23)*24&lt;0,(G23-F23+1)*24,(G23-F23)*24),0),0)</f>
        <v/>
      </c>
      <c r="I23" s="26">
        <f>IFERROR(IF(AND(D23&lt;&gt;"",E23&lt;&gt;""),IF((E23-D23)*24&lt;0,(E23-D23+1)*24,(E23-D23)*24)-H23,0),0)</f>
        <v/>
      </c>
      <c r="J23" s="76" t="inlineStr">
        <is>
          <t>N</t>
        </is>
      </c>
      <c r="K23" s="77">
        <f>IF(J23="J",10,8)</f>
        <v/>
      </c>
      <c r="L23" s="47">
        <f>IFERROR(I23*$C$8,0)</f>
        <v/>
      </c>
    </row>
    <row r="24" ht="18" customHeight="1">
      <c r="B24" s="43" t="inlineStr"/>
      <c r="C24" s="44" t="inlineStr"/>
      <c r="D24" s="45" t="inlineStr"/>
      <c r="E24" s="45" t="inlineStr"/>
      <c r="F24" s="45" t="inlineStr"/>
      <c r="G24" s="45" t="inlineStr"/>
      <c r="H24" s="25">
        <f>IFERROR(IF(AND(F24&lt;&gt;"",G24&lt;&gt;""),IF((G24-F24)*24&lt;0,(G24-F24+1)*24,(G24-F24)*24),0),0)</f>
        <v/>
      </c>
      <c r="I24" s="26">
        <f>IFERROR(IF(AND(D24&lt;&gt;"",E24&lt;&gt;""),IF((E24-D24)*24&lt;0,(E24-D24+1)*24,(E24-D24)*24)-H24,0),0)</f>
        <v/>
      </c>
      <c r="J24" s="76" t="inlineStr">
        <is>
          <t>N</t>
        </is>
      </c>
      <c r="K24" s="77">
        <f>IF(J24="J",10,8)</f>
        <v/>
      </c>
      <c r="L24" s="47">
        <f>IFERROR(I24*$C$8,0)</f>
        <v/>
      </c>
    </row>
    <row r="25" ht="18" customHeight="1">
      <c r="B25" s="43" t="inlineStr"/>
      <c r="C25" s="44" t="inlineStr"/>
      <c r="D25" s="45" t="inlineStr"/>
      <c r="E25" s="45" t="inlineStr"/>
      <c r="F25" s="45" t="inlineStr"/>
      <c r="G25" s="45" t="inlineStr"/>
      <c r="H25" s="25">
        <f>IFERROR(IF(AND(F25&lt;&gt;"",G25&lt;&gt;""),IF((G25-F25)*24&lt;0,(G25-F25+1)*24,(G25-F25)*24),0),0)</f>
        <v/>
      </c>
      <c r="I25" s="26">
        <f>IFERROR(IF(AND(D25&lt;&gt;"",E25&lt;&gt;""),IF((E25-D25)*24&lt;0,(E25-D25+1)*24,(E25-D25)*24)-H25,0),0)</f>
        <v/>
      </c>
      <c r="J25" s="76" t="inlineStr">
        <is>
          <t>N</t>
        </is>
      </c>
      <c r="K25" s="77">
        <f>IF(J25="J",10,8)</f>
        <v/>
      </c>
      <c r="L25" s="47">
        <f>IFERROR(I25*$C$8,0)</f>
        <v/>
      </c>
    </row>
    <row r="26" ht="18" customHeight="1">
      <c r="B26" s="43" t="inlineStr"/>
      <c r="C26" s="44" t="inlineStr"/>
      <c r="D26" s="45" t="inlineStr"/>
      <c r="E26" s="45" t="inlineStr"/>
      <c r="F26" s="45" t="inlineStr"/>
      <c r="G26" s="45" t="inlineStr"/>
      <c r="H26" s="25">
        <f>IFERROR(IF(AND(F26&lt;&gt;"",G26&lt;&gt;""),IF((G26-F26)*24&lt;0,(G26-F26+1)*24,(G26-F26)*24),0),0)</f>
        <v/>
      </c>
      <c r="I26" s="26">
        <f>IFERROR(IF(AND(D26&lt;&gt;"",E26&lt;&gt;""),IF((E26-D26)*24&lt;0,(E26-D26+1)*24,(E26-D26)*24)-H26,0),0)</f>
        <v/>
      </c>
      <c r="J26" s="76" t="inlineStr">
        <is>
          <t>N</t>
        </is>
      </c>
      <c r="K26" s="77">
        <f>IF(J26="J",10,8)</f>
        <v/>
      </c>
      <c r="L26" s="47">
        <f>IFERROR(I26*$C$8,0)</f>
        <v/>
      </c>
    </row>
    <row r="27" ht="18" customHeight="1">
      <c r="B27" s="43" t="inlineStr"/>
      <c r="C27" s="44" t="inlineStr"/>
      <c r="D27" s="45" t="inlineStr"/>
      <c r="E27" s="45" t="inlineStr"/>
      <c r="F27" s="45" t="inlineStr"/>
      <c r="G27" s="45" t="inlineStr"/>
      <c r="H27" s="25">
        <f>IFERROR(IF(AND(F27&lt;&gt;"",G27&lt;&gt;""),IF((G27-F27)*24&lt;0,(G27-F27+1)*24,(G27-F27)*24),0),0)</f>
        <v/>
      </c>
      <c r="I27" s="26">
        <f>IFERROR(IF(AND(D27&lt;&gt;"",E27&lt;&gt;""),IF((E27-D27)*24&lt;0,(E27-D27+1)*24,(E27-D27)*24)-H27,0),0)</f>
        <v/>
      </c>
      <c r="J27" s="76" t="inlineStr">
        <is>
          <t>N</t>
        </is>
      </c>
      <c r="K27" s="77">
        <f>IF(J27="J",10,8)</f>
        <v/>
      </c>
      <c r="L27" s="47">
        <f>IFERROR(I27*$C$8,0)</f>
        <v/>
      </c>
    </row>
    <row r="28" ht="18" customHeight="1">
      <c r="B28" s="43" t="inlineStr"/>
      <c r="C28" s="44" t="inlineStr"/>
      <c r="D28" s="45" t="inlineStr"/>
      <c r="E28" s="45" t="inlineStr"/>
      <c r="F28" s="45" t="inlineStr"/>
      <c r="G28" s="45" t="inlineStr"/>
      <c r="H28" s="25">
        <f>IFERROR(IF(AND(F28&lt;&gt;"",G28&lt;&gt;""),IF((G28-F28)*24&lt;0,(G28-F28+1)*24,(G28-F28)*24),0),0)</f>
        <v/>
      </c>
      <c r="I28" s="26">
        <f>IFERROR(IF(AND(D28&lt;&gt;"",E28&lt;&gt;""),IF((E28-D28)*24&lt;0,(E28-D28+1)*24,(E28-D28)*24)-H28,0),0)</f>
        <v/>
      </c>
      <c r="J28" s="76" t="inlineStr">
        <is>
          <t>N</t>
        </is>
      </c>
      <c r="K28" s="77">
        <f>IF(J28="J",10,8)</f>
        <v/>
      </c>
      <c r="L28" s="47">
        <f>IFERROR(I28*$C$8,0)</f>
        <v/>
      </c>
    </row>
    <row r="29" ht="18" customHeight="1">
      <c r="B29" s="43" t="inlineStr"/>
      <c r="C29" s="44" t="inlineStr"/>
      <c r="D29" s="45" t="inlineStr"/>
      <c r="E29" s="45" t="inlineStr"/>
      <c r="F29" s="45" t="inlineStr"/>
      <c r="G29" s="45" t="inlineStr"/>
      <c r="H29" s="25">
        <f>IFERROR(IF(AND(F29&lt;&gt;"",G29&lt;&gt;""),IF((G29-F29)*24&lt;0,(G29-F29+1)*24,(G29-F29)*24),0),0)</f>
        <v/>
      </c>
      <c r="I29" s="26">
        <f>IFERROR(IF(AND(D29&lt;&gt;"",E29&lt;&gt;""),IF((E29-D29)*24&lt;0,(E29-D29+1)*24,(E29-D29)*24)-H29,0),0)</f>
        <v/>
      </c>
      <c r="J29" s="76" t="inlineStr">
        <is>
          <t>N</t>
        </is>
      </c>
      <c r="K29" s="77">
        <f>IF(J29="J",10,8)</f>
        <v/>
      </c>
      <c r="L29" s="47">
        <f>IFERROR(I29*$C$8,0)</f>
        <v/>
      </c>
    </row>
    <row r="30" ht="18" customHeight="1">
      <c r="B30" s="43" t="inlineStr"/>
      <c r="C30" s="44" t="inlineStr"/>
      <c r="D30" s="45" t="inlineStr"/>
      <c r="E30" s="45" t="inlineStr"/>
      <c r="F30" s="45" t="inlineStr"/>
      <c r="G30" s="45" t="inlineStr"/>
      <c r="H30" s="25">
        <f>IFERROR(IF(AND(F30&lt;&gt;"",G30&lt;&gt;""),IF((G30-F30)*24&lt;0,(G30-F30+1)*24,(G30-F30)*24),0),0)</f>
        <v/>
      </c>
      <c r="I30" s="26">
        <f>IFERROR(IF(AND(D30&lt;&gt;"",E30&lt;&gt;""),IF((E30-D30)*24&lt;0,(E30-D30+1)*24,(E30-D30)*24)-H30,0),0)</f>
        <v/>
      </c>
      <c r="J30" s="76" t="inlineStr">
        <is>
          <t>N</t>
        </is>
      </c>
      <c r="K30" s="77">
        <f>IF(J30="J",10,8)</f>
        <v/>
      </c>
      <c r="L30" s="47">
        <f>IFERROR(I30*$C$8,0)</f>
        <v/>
      </c>
    </row>
    <row r="31" ht="18" customHeight="1">
      <c r="B31" s="43" t="inlineStr"/>
      <c r="C31" s="44" t="inlineStr"/>
      <c r="D31" s="45" t="inlineStr"/>
      <c r="E31" s="45" t="inlineStr"/>
      <c r="F31" s="45" t="inlineStr"/>
      <c r="G31" s="45" t="inlineStr"/>
      <c r="H31" s="25">
        <f>IFERROR(IF(AND(F31&lt;&gt;"",G31&lt;&gt;""),IF((G31-F31)*24&lt;0,(G31-F31+1)*24,(G31-F31)*24),0),0)</f>
        <v/>
      </c>
      <c r="I31" s="26">
        <f>IFERROR(IF(AND(D31&lt;&gt;"",E31&lt;&gt;""),IF((E31-D31)*24&lt;0,(E31-D31+1)*24,(E31-D31)*24)-H31,0),0)</f>
        <v/>
      </c>
      <c r="J31" s="76" t="inlineStr">
        <is>
          <t>N</t>
        </is>
      </c>
      <c r="K31" s="77">
        <f>IF(J31="J",10,8)</f>
        <v/>
      </c>
      <c r="L31" s="47">
        <f>IFERROR(I31*$C$8,0)</f>
        <v/>
      </c>
    </row>
    <row r="32" ht="18" customHeight="1">
      <c r="B32" s="43" t="inlineStr"/>
      <c r="C32" s="44" t="inlineStr"/>
      <c r="D32" s="45" t="inlineStr"/>
      <c r="E32" s="45" t="inlineStr"/>
      <c r="F32" s="45" t="inlineStr"/>
      <c r="G32" s="45" t="inlineStr"/>
      <c r="H32" s="25">
        <f>IFERROR(IF(AND(F32&lt;&gt;"",G32&lt;&gt;""),IF((G32-F32)*24&lt;0,(G32-F32+1)*24,(G32-F32)*24),0),0)</f>
        <v/>
      </c>
      <c r="I32" s="26">
        <f>IFERROR(IF(AND(D32&lt;&gt;"",E32&lt;&gt;""),IF((E32-D32)*24&lt;0,(E32-D32+1)*24,(E32-D32)*24)-H32,0),0)</f>
        <v/>
      </c>
      <c r="J32" s="76" t="inlineStr">
        <is>
          <t>N</t>
        </is>
      </c>
      <c r="K32" s="77">
        <f>IF(J32="J",10,8)</f>
        <v/>
      </c>
      <c r="L32" s="47">
        <f>IFERROR(I32*$C$8,0)</f>
        <v/>
      </c>
    </row>
    <row r="33" ht="18" customHeight="1">
      <c r="B33" s="43" t="inlineStr"/>
      <c r="C33" s="44" t="inlineStr"/>
      <c r="D33" s="45" t="inlineStr"/>
      <c r="E33" s="45" t="inlineStr"/>
      <c r="F33" s="45" t="inlineStr"/>
      <c r="G33" s="45" t="inlineStr"/>
      <c r="H33" s="25">
        <f>IFERROR(IF(AND(F33&lt;&gt;"",G33&lt;&gt;""),IF((G33-F33)*24&lt;0,(G33-F33+1)*24,(G33-F33)*24),0),0)</f>
        <v/>
      </c>
      <c r="I33" s="26">
        <f>IFERROR(IF(AND(D33&lt;&gt;"",E33&lt;&gt;""),IF((E33-D33)*24&lt;0,(E33-D33+1)*24,(E33-D33)*24)-H33,0),0)</f>
        <v/>
      </c>
      <c r="J33" s="76" t="inlineStr">
        <is>
          <t>N</t>
        </is>
      </c>
      <c r="K33" s="77">
        <f>IF(J33="J",10,8)</f>
        <v/>
      </c>
      <c r="L33" s="47">
        <f>IFERROR(I33*$C$8,0)</f>
        <v/>
      </c>
    </row>
    <row r="34" ht="18" customHeight="1">
      <c r="B34" s="43" t="inlineStr"/>
      <c r="C34" s="44" t="inlineStr"/>
      <c r="D34" s="45" t="inlineStr"/>
      <c r="E34" s="45" t="inlineStr"/>
      <c r="F34" s="45" t="inlineStr"/>
      <c r="G34" s="45" t="inlineStr"/>
      <c r="H34" s="25">
        <f>IFERROR(IF(AND(F34&lt;&gt;"",G34&lt;&gt;""),IF((G34-F34)*24&lt;0,(G34-F34+1)*24,(G34-F34)*24),0),0)</f>
        <v/>
      </c>
      <c r="I34" s="26">
        <f>IFERROR(IF(AND(D34&lt;&gt;"",E34&lt;&gt;""),IF((E34-D34)*24&lt;0,(E34-D34+1)*24,(E34-D34)*24)-H34,0),0)</f>
        <v/>
      </c>
      <c r="J34" s="76" t="inlineStr">
        <is>
          <t>N</t>
        </is>
      </c>
      <c r="K34" s="77">
        <f>IF(J34="J",10,8)</f>
        <v/>
      </c>
      <c r="L34" s="47">
        <f>IFERROR(I34*$C$8,0)</f>
        <v/>
      </c>
    </row>
    <row r="35" ht="18" customHeight="1">
      <c r="B35" s="43" t="inlineStr"/>
      <c r="C35" s="44" t="inlineStr"/>
      <c r="D35" s="45" t="inlineStr"/>
      <c r="E35" s="45" t="inlineStr"/>
      <c r="F35" s="45" t="inlineStr"/>
      <c r="G35" s="45" t="inlineStr"/>
      <c r="H35" s="25">
        <f>IFERROR(IF(AND(F35&lt;&gt;"",G35&lt;&gt;""),IF((G35-F35)*24&lt;0,(G35-F35+1)*24,(G35-F35)*24),0),0)</f>
        <v/>
      </c>
      <c r="I35" s="26">
        <f>IFERROR(IF(AND(D35&lt;&gt;"",E35&lt;&gt;""),IF((E35-D35)*24&lt;0,(E35-D35+1)*24,(E35-D35)*24)-H35,0),0)</f>
        <v/>
      </c>
      <c r="J35" s="76" t="inlineStr">
        <is>
          <t>N</t>
        </is>
      </c>
      <c r="K35" s="77">
        <f>IF(J35="J",10,8)</f>
        <v/>
      </c>
      <c r="L35" s="47">
        <f>IFERROR(I35*$C$8,0)</f>
        <v/>
      </c>
    </row>
    <row r="36" ht="18" customHeight="1">
      <c r="B36" s="43" t="inlineStr"/>
      <c r="C36" s="44" t="inlineStr"/>
      <c r="D36" s="45" t="inlineStr"/>
      <c r="E36" s="45" t="inlineStr"/>
      <c r="F36" s="45" t="inlineStr"/>
      <c r="G36" s="45" t="inlineStr"/>
      <c r="H36" s="25">
        <f>IFERROR(IF(AND(F36&lt;&gt;"",G36&lt;&gt;""),IF((G36-F36)*24&lt;0,(G36-F36+1)*24,(G36-F36)*24),0),0)</f>
        <v/>
      </c>
      <c r="I36" s="26">
        <f>IFERROR(IF(AND(D36&lt;&gt;"",E36&lt;&gt;""),IF((E36-D36)*24&lt;0,(E36-D36+1)*24,(E36-D36)*24)-H36,0),0)</f>
        <v/>
      </c>
      <c r="J36" s="76" t="inlineStr">
        <is>
          <t>N</t>
        </is>
      </c>
      <c r="K36" s="77">
        <f>IF(J36="J",10,8)</f>
        <v/>
      </c>
      <c r="L36" s="47">
        <f>IFERROR(I36*$C$8,0)</f>
        <v/>
      </c>
    </row>
    <row r="37" ht="18" customHeight="1">
      <c r="B37" s="43" t="inlineStr"/>
      <c r="C37" s="44" t="inlineStr"/>
      <c r="D37" s="45" t="inlineStr"/>
      <c r="E37" s="45" t="inlineStr"/>
      <c r="F37" s="45" t="inlineStr"/>
      <c r="G37" s="45" t="inlineStr"/>
      <c r="H37" s="25">
        <f>IFERROR(IF(AND(F37&lt;&gt;"",G37&lt;&gt;""),IF((G37-F37)*24&lt;0,(G37-F37+1)*24,(G37-F37)*24),0),0)</f>
        <v/>
      </c>
      <c r="I37" s="26">
        <f>IFERROR(IF(AND(D37&lt;&gt;"",E37&lt;&gt;""),IF((E37-D37)*24&lt;0,(E37-D37+1)*24,(E37-D37)*24)-H37,0),0)</f>
        <v/>
      </c>
      <c r="J37" s="76" t="inlineStr">
        <is>
          <t>N</t>
        </is>
      </c>
      <c r="K37" s="77">
        <f>IF(J37="J",10,8)</f>
        <v/>
      </c>
      <c r="L37" s="47">
        <f>IFERROR(I37*$C$8,0)</f>
        <v/>
      </c>
    </row>
    <row r="38" ht="18" customHeight="1">
      <c r="B38" s="43" t="inlineStr"/>
      <c r="C38" s="44" t="inlineStr"/>
      <c r="D38" s="45" t="inlineStr"/>
      <c r="E38" s="45" t="inlineStr"/>
      <c r="F38" s="45" t="inlineStr"/>
      <c r="G38" s="45" t="inlineStr"/>
      <c r="H38" s="25">
        <f>IFERROR(IF(AND(F38&lt;&gt;"",G38&lt;&gt;""),IF((G38-F38)*24&lt;0,(G38-F38+1)*24,(G38-F38)*24),0),0)</f>
        <v/>
      </c>
      <c r="I38" s="26">
        <f>IFERROR(IF(AND(D38&lt;&gt;"",E38&lt;&gt;""),IF((E38-D38)*24&lt;0,(E38-D38+1)*24,(E38-D38)*24)-H38,0),0)</f>
        <v/>
      </c>
      <c r="J38" s="76" t="inlineStr">
        <is>
          <t>N</t>
        </is>
      </c>
      <c r="K38" s="77">
        <f>IF(J38="J",10,8)</f>
        <v/>
      </c>
      <c r="L38" s="47">
        <f>IFERROR(I38*$C$8,0)</f>
        <v/>
      </c>
    </row>
    <row r="39" ht="18" customHeight="1">
      <c r="B39" s="43" t="inlineStr"/>
      <c r="C39" s="44" t="inlineStr"/>
      <c r="D39" s="45" t="inlineStr"/>
      <c r="E39" s="45" t="inlineStr"/>
      <c r="F39" s="45" t="inlineStr"/>
      <c r="G39" s="45" t="inlineStr"/>
      <c r="H39" s="25">
        <f>IFERROR(IF(AND(F39&lt;&gt;"",G39&lt;&gt;""),IF((G39-F39)*24&lt;0,(G39-F39+1)*24,(G39-F39)*24),0),0)</f>
        <v/>
      </c>
      <c r="I39" s="26">
        <f>IFERROR(IF(AND(D39&lt;&gt;"",E39&lt;&gt;""),IF((E39-D39)*24&lt;0,(E39-D39+1)*24,(E39-D39)*24)-H39,0),0)</f>
        <v/>
      </c>
      <c r="J39" s="76" t="inlineStr">
        <is>
          <t>N</t>
        </is>
      </c>
      <c r="K39" s="77">
        <f>IF(J39="J",10,8)</f>
        <v/>
      </c>
      <c r="L39" s="47">
        <f>IFERROR(I39*$C$8,0)</f>
        <v/>
      </c>
    </row>
    <row r="40" ht="18" customHeight="1">
      <c r="B40" s="43" t="inlineStr"/>
      <c r="C40" s="44" t="inlineStr"/>
      <c r="D40" s="45" t="inlineStr"/>
      <c r="E40" s="45" t="inlineStr"/>
      <c r="F40" s="45" t="inlineStr"/>
      <c r="G40" s="45" t="inlineStr"/>
      <c r="H40" s="25">
        <f>IFERROR(IF(AND(F40&lt;&gt;"",G40&lt;&gt;""),IF((G40-F40)*24&lt;0,(G40-F40+1)*24,(G40-F40)*24),0),0)</f>
        <v/>
      </c>
      <c r="I40" s="26">
        <f>IFERROR(IF(AND(D40&lt;&gt;"",E40&lt;&gt;""),IF((E40-D40)*24&lt;0,(E40-D40+1)*24,(E40-D40)*24)-H40,0),0)</f>
        <v/>
      </c>
      <c r="J40" s="76" t="inlineStr">
        <is>
          <t>N</t>
        </is>
      </c>
      <c r="K40" s="77">
        <f>IF(J40="J",10,8)</f>
        <v/>
      </c>
      <c r="L40" s="47">
        <f>IFERROR(I40*$C$8,0)</f>
        <v/>
      </c>
    </row>
    <row r="41" ht="18" customHeight="1">
      <c r="B41" s="43" t="inlineStr"/>
      <c r="C41" s="44" t="inlineStr"/>
      <c r="D41" s="45" t="inlineStr"/>
      <c r="E41" s="45" t="inlineStr"/>
      <c r="F41" s="45" t="inlineStr"/>
      <c r="G41" s="45" t="inlineStr"/>
      <c r="H41" s="25">
        <f>IFERROR(IF(AND(F41&lt;&gt;"",G41&lt;&gt;""),IF((G41-F41)*24&lt;0,(G41-F41+1)*24,(G41-F41)*24),0),0)</f>
        <v/>
      </c>
      <c r="I41" s="26">
        <f>IFERROR(IF(AND(D41&lt;&gt;"",E41&lt;&gt;""),IF((E41-D41)*24&lt;0,(E41-D41+1)*24,(E41-D41)*24)-H41,0),0)</f>
        <v/>
      </c>
      <c r="J41" s="76" t="inlineStr">
        <is>
          <t>N</t>
        </is>
      </c>
      <c r="K41" s="77">
        <f>IF(J41="J",10,8)</f>
        <v/>
      </c>
      <c r="L41" s="47">
        <f>IFERROR(I41*$C$8,0)</f>
        <v/>
      </c>
    </row>
    <row r="42" ht="18" customHeight="1">
      <c r="B42" s="43" t="inlineStr"/>
      <c r="C42" s="44" t="inlineStr"/>
      <c r="D42" s="45" t="inlineStr"/>
      <c r="E42" s="45" t="inlineStr"/>
      <c r="F42" s="45" t="inlineStr"/>
      <c r="G42" s="45" t="inlineStr"/>
      <c r="H42" s="25">
        <f>IFERROR(IF(AND(F42&lt;&gt;"",G42&lt;&gt;""),IF((G42-F42)*24&lt;0,(G42-F42+1)*24,(G42-F42)*24),0),0)</f>
        <v/>
      </c>
      <c r="I42" s="26">
        <f>IFERROR(IF(AND(D42&lt;&gt;"",E42&lt;&gt;""),IF((E42-D42)*24&lt;0,(E42-D42+1)*24,(E42-D42)*24)-H42,0),0)</f>
        <v/>
      </c>
      <c r="J42" s="76" t="inlineStr">
        <is>
          <t>N</t>
        </is>
      </c>
      <c r="K42" s="77">
        <f>IF(J42="J",10,8)</f>
        <v/>
      </c>
      <c r="L42" s="47">
        <f>IFERROR(I42*$C$8,0)</f>
        <v/>
      </c>
    </row>
    <row r="43" ht="22" customHeight="1">
      <c r="B43" s="29" t="inlineStr">
        <is>
          <t>MONATSSUMME</t>
        </is>
      </c>
      <c r="I43" s="78">
        <f>SUM(I12:I42)</f>
        <v/>
      </c>
      <c r="L43" s="59">
        <f>SUM(L12:L42)</f>
        <v/>
      </c>
    </row>
    <row r="50" ht="22" customHeight="1">
      <c r="B50" s="36" t="inlineStr">
        <is>
          <t>© HRTime Software GmbH 2026 · Zeiterfassung: https://www.hrtime.de/zeiterfassung/ · Demo: https://www.hrtime.de/anfrage-formular/</t>
        </is>
      </c>
    </row>
  </sheetData>
  <mergeCells count="12">
    <mergeCell ref="B50:K50"/>
    <mergeCell ref="B43:H43"/>
    <mergeCell ref="C8:E8"/>
    <mergeCell ref="C9:E9"/>
    <mergeCell ref="G8:I8"/>
    <mergeCell ref="G9:I9"/>
    <mergeCell ref="B6:K6"/>
    <mergeCell ref="B2:K2"/>
    <mergeCell ref="C7:E7"/>
    <mergeCell ref="G7:I7"/>
    <mergeCell ref="B3:K3"/>
    <mergeCell ref="B5:K5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00E65100"/>
    <outlinePr summaryBelow="1" summaryRight="1"/>
    <pageSetUpPr/>
  </sheetPr>
  <dimension ref="B2:N41"/>
  <sheetViews>
    <sheetView workbookViewId="0">
      <selection activeCell="A1" sqref="A1"/>
    </sheetView>
  </sheetViews>
  <sheetFormatPr baseColWidth="8" defaultRowHeight="15"/>
  <cols>
    <col width="2" customWidth="1" min="1" max="1"/>
    <col width="22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2" customWidth="1" min="13" max="13"/>
  </cols>
  <sheetData>
    <row r="2" ht="40" customHeight="1">
      <c r="B2" s="15" t="inlineStr">
        <is>
          <t>HRTime – Jahresübersicht Zeitwirtschaft &amp; Arbeitsstunden-Kalkulator</t>
        </is>
      </c>
    </row>
    <row r="3" ht="24" customHeight="1">
      <c r="B3" s="16" t="inlineStr">
        <is>
          <t>Alle Beschäftigungstypen im Überblick · Zeitwirtschaft-Kennzahlen · Jahres-Kalkulation  |  hrtime.de/zeiterfassung/</t>
        </is>
      </c>
    </row>
    <row r="4" ht="8" customHeight="1"/>
    <row r="5" ht="28" customHeight="1">
      <c r="B5" s="79" t="inlineStr">
        <is>
          <t>📅  JAHRES-STUNDENÜBERSICHT (MANUELL EINTRAGEN)</t>
        </is>
      </c>
    </row>
    <row r="6" ht="32" customHeight="1">
      <c r="B6" s="80" t="inlineStr">
        <is>
          <t>Kennzahl / Monat</t>
        </is>
      </c>
      <c r="C6" s="81" t="inlineStr">
        <is>
          <t>Jan</t>
        </is>
      </c>
      <c r="D6" s="81" t="inlineStr">
        <is>
          <t>Feb</t>
        </is>
      </c>
      <c r="E6" s="81" t="inlineStr">
        <is>
          <t>Mär</t>
        </is>
      </c>
      <c r="F6" s="81" t="inlineStr">
        <is>
          <t>Apr</t>
        </is>
      </c>
      <c r="G6" s="81" t="inlineStr">
        <is>
          <t>Mai</t>
        </is>
      </c>
      <c r="H6" s="81" t="inlineStr">
        <is>
          <t>Jun</t>
        </is>
      </c>
      <c r="I6" s="81" t="inlineStr">
        <is>
          <t>Jul</t>
        </is>
      </c>
      <c r="J6" s="81" t="inlineStr">
        <is>
          <t>Aug</t>
        </is>
      </c>
      <c r="K6" s="81" t="inlineStr">
        <is>
          <t>Sep</t>
        </is>
      </c>
      <c r="L6" s="81" t="inlineStr">
        <is>
          <t>Okt</t>
        </is>
      </c>
      <c r="M6" s="81" t="inlineStr">
        <is>
          <t>Nov</t>
        </is>
      </c>
      <c r="N6" s="81" t="inlineStr">
        <is>
          <t>Dez</t>
        </is>
      </c>
    </row>
    <row r="7" ht="20" customHeight="1">
      <c r="B7" s="18" t="inlineStr">
        <is>
          <t>Ist-Stunden (h)</t>
        </is>
      </c>
      <c r="C7" s="82" t="n">
        <v>0</v>
      </c>
      <c r="D7" s="82" t="n">
        <v>0</v>
      </c>
      <c r="E7" s="82" t="n">
        <v>0</v>
      </c>
      <c r="F7" s="82" t="n">
        <v>0</v>
      </c>
      <c r="G7" s="82" t="n">
        <v>0</v>
      </c>
      <c r="H7" s="82" t="n">
        <v>0</v>
      </c>
      <c r="I7" s="82" t="n">
        <v>0</v>
      </c>
      <c r="J7" s="82" t="n">
        <v>0</v>
      </c>
      <c r="K7" s="82" t="n">
        <v>0</v>
      </c>
      <c r="L7" s="82" t="n">
        <v>0</v>
      </c>
      <c r="M7" s="82" t="n">
        <v>0</v>
      </c>
      <c r="N7" s="82" t="n">
        <v>0</v>
      </c>
    </row>
    <row r="8" ht="20" customHeight="1">
      <c r="B8" s="18" t="inlineStr">
        <is>
          <t>Soll-Stunden (h)</t>
        </is>
      </c>
      <c r="C8" s="83" t="n">
        <v>0</v>
      </c>
      <c r="D8" s="83" t="n">
        <v>0</v>
      </c>
      <c r="E8" s="83" t="n">
        <v>0</v>
      </c>
      <c r="F8" s="83" t="n">
        <v>0</v>
      </c>
      <c r="G8" s="83" t="n">
        <v>0</v>
      </c>
      <c r="H8" s="83" t="n">
        <v>0</v>
      </c>
      <c r="I8" s="83" t="n">
        <v>0</v>
      </c>
      <c r="J8" s="83" t="n">
        <v>0</v>
      </c>
      <c r="K8" s="83" t="n">
        <v>0</v>
      </c>
      <c r="L8" s="83" t="n">
        <v>0</v>
      </c>
      <c r="M8" s="83" t="n">
        <v>0</v>
      </c>
      <c r="N8" s="83" t="n">
        <v>0</v>
      </c>
    </row>
    <row r="9" ht="20" customHeight="1">
      <c r="B9" s="18" t="inlineStr">
        <is>
          <t>Überstunden-Saldo (h)</t>
        </is>
      </c>
      <c r="C9" s="84" t="n">
        <v>0</v>
      </c>
      <c r="D9" s="84" t="n">
        <v>0</v>
      </c>
      <c r="E9" s="84" t="n">
        <v>0</v>
      </c>
      <c r="F9" s="84" t="n">
        <v>0</v>
      </c>
      <c r="G9" s="84" t="n">
        <v>0</v>
      </c>
      <c r="H9" s="84" t="n">
        <v>0</v>
      </c>
      <c r="I9" s="84" t="n">
        <v>0</v>
      </c>
      <c r="J9" s="84" t="n">
        <v>0</v>
      </c>
      <c r="K9" s="84" t="n">
        <v>0</v>
      </c>
      <c r="L9" s="84" t="n">
        <v>0</v>
      </c>
      <c r="M9" s="84" t="n">
        <v>0</v>
      </c>
      <c r="N9" s="84" t="n">
        <v>0</v>
      </c>
    </row>
    <row r="10" ht="20" customHeight="1">
      <c r="B10" s="18" t="inlineStr">
        <is>
          <t>Urlaubstage</t>
        </is>
      </c>
      <c r="C10" s="5" t="n">
        <v>0</v>
      </c>
      <c r="D10" s="5" t="n">
        <v>0</v>
      </c>
      <c r="E10" s="5" t="n">
        <v>0</v>
      </c>
      <c r="F10" s="5" t="n">
        <v>0</v>
      </c>
      <c r="G10" s="5" t="n">
        <v>0</v>
      </c>
      <c r="H10" s="5" t="n">
        <v>0</v>
      </c>
      <c r="I10" s="5" t="n">
        <v>0</v>
      </c>
      <c r="J10" s="5" t="n">
        <v>0</v>
      </c>
      <c r="K10" s="5" t="n">
        <v>0</v>
      </c>
      <c r="L10" s="5" t="n">
        <v>0</v>
      </c>
      <c r="M10" s="5" t="n">
        <v>0</v>
      </c>
      <c r="N10" s="5" t="n">
        <v>0</v>
      </c>
    </row>
    <row r="11" ht="20" customHeight="1">
      <c r="B11" s="18" t="inlineStr">
        <is>
          <t>Krankheitstage</t>
        </is>
      </c>
      <c r="C11" s="7" t="n">
        <v>0</v>
      </c>
      <c r="D11" s="7" t="n">
        <v>0</v>
      </c>
      <c r="E11" s="7" t="n">
        <v>0</v>
      </c>
      <c r="F11" s="7" t="n">
        <v>0</v>
      </c>
      <c r="G11" s="7" t="n">
        <v>0</v>
      </c>
      <c r="H11" s="7" t="n">
        <v>0</v>
      </c>
      <c r="I11" s="7" t="n">
        <v>0</v>
      </c>
      <c r="J11" s="7" t="n">
        <v>0</v>
      </c>
      <c r="K11" s="7" t="n">
        <v>0</v>
      </c>
      <c r="L11" s="7" t="n">
        <v>0</v>
      </c>
      <c r="M11" s="7" t="n">
        <v>0</v>
      </c>
      <c r="N11" s="7" t="n">
        <v>0</v>
      </c>
    </row>
    <row r="12" ht="20" customHeight="1">
      <c r="B12" s="18" t="inlineStr">
        <is>
          <t>Bruttolohn (€)</t>
        </is>
      </c>
      <c r="C12" s="85" t="n">
        <v>0</v>
      </c>
      <c r="D12" s="85" t="n">
        <v>0</v>
      </c>
      <c r="E12" s="85" t="n">
        <v>0</v>
      </c>
      <c r="F12" s="85" t="n">
        <v>0</v>
      </c>
      <c r="G12" s="85" t="n">
        <v>0</v>
      </c>
      <c r="H12" s="85" t="n">
        <v>0</v>
      </c>
      <c r="I12" s="85" t="n">
        <v>0</v>
      </c>
      <c r="J12" s="85" t="n">
        <v>0</v>
      </c>
      <c r="K12" s="85" t="n">
        <v>0</v>
      </c>
      <c r="L12" s="85" t="n">
        <v>0</v>
      </c>
      <c r="M12" s="85" t="n">
        <v>0</v>
      </c>
      <c r="N12" s="85" t="n">
        <v>0</v>
      </c>
    </row>
    <row r="13" ht="20" customHeight="1">
      <c r="B13" s="18" t="inlineStr">
        <is>
          <t>Arbeitstage</t>
        </is>
      </c>
      <c r="C13" s="7" t="n">
        <v>0</v>
      </c>
      <c r="D13" s="7" t="n">
        <v>0</v>
      </c>
      <c r="E13" s="7" t="n">
        <v>0</v>
      </c>
      <c r="F13" s="7" t="n">
        <v>0</v>
      </c>
      <c r="G13" s="7" t="n">
        <v>0</v>
      </c>
      <c r="H13" s="7" t="n">
        <v>0</v>
      </c>
      <c r="I13" s="7" t="n">
        <v>0</v>
      </c>
      <c r="J13" s="7" t="n">
        <v>0</v>
      </c>
      <c r="K13" s="7" t="n">
        <v>0</v>
      </c>
      <c r="L13" s="7" t="n">
        <v>0</v>
      </c>
      <c r="M13" s="7" t="n">
        <v>0</v>
      </c>
      <c r="N13" s="7" t="n">
        <v>0</v>
      </c>
    </row>
    <row r="14" ht="24" customHeight="1">
      <c r="B14" s="86" t="inlineStr">
        <is>
          <t>JAHRESSUMME</t>
        </is>
      </c>
      <c r="C14" s="87">
        <f>SUM(C7:C13)</f>
        <v/>
      </c>
      <c r="D14" s="87">
        <f>SUM(D7:D13)</f>
        <v/>
      </c>
      <c r="E14" s="87">
        <f>SUM(E7:E13)</f>
        <v/>
      </c>
      <c r="F14" s="87">
        <f>SUM(F7:F13)</f>
        <v/>
      </c>
      <c r="G14" s="87">
        <f>SUM(G7:G13)</f>
        <v/>
      </c>
      <c r="H14" s="87">
        <f>SUM(H7:H13)</f>
        <v/>
      </c>
      <c r="I14" s="87">
        <f>SUM(I7:I13)</f>
        <v/>
      </c>
      <c r="J14" s="87">
        <f>SUM(J7:J13)</f>
        <v/>
      </c>
      <c r="K14" s="87">
        <f>SUM(K7:K13)</f>
        <v/>
      </c>
      <c r="L14" s="87">
        <f>SUM(L7:L13)</f>
        <v/>
      </c>
      <c r="M14" s="87">
        <f>SUM(M7:M13)</f>
        <v/>
      </c>
      <c r="N14" s="87">
        <f>SUM(N7:N13)</f>
        <v/>
      </c>
    </row>
    <row r="15" ht="8" customHeight="1"/>
    <row r="16" ht="28" customHeight="1">
      <c r="B16" s="17" t="inlineStr">
        <is>
          <t>⚙️  ZEITWIRTSCHAFT-KENNZAHLEN (automatisch)</t>
        </is>
      </c>
    </row>
    <row r="17" ht="22" customHeight="1">
      <c r="B17" s="18" t="inlineStr">
        <is>
          <t>Tarifliche Arbeitszeit/Jahr (h):</t>
        </is>
      </c>
      <c r="I17" s="88">
        <f>C8*12</f>
        <v/>
      </c>
    </row>
    <row r="18" ht="22" customHeight="1">
      <c r="B18" s="89" t="inlineStr">
        <is>
          <t>Effektivarbeitszeit/Jahr (h):</t>
        </is>
      </c>
      <c r="I18" s="88">
        <f>C7</f>
        <v/>
      </c>
    </row>
    <row r="19" ht="22" customHeight="1">
      <c r="B19" s="18" t="inlineStr">
        <is>
          <t>Mehrarbeit-Quote (%):</t>
        </is>
      </c>
      <c r="I19" s="90">
        <f>IFERROR((C7-C8*12)/(C8*12),0)</f>
        <v/>
      </c>
    </row>
    <row r="20" ht="22" customHeight="1">
      <c r="B20" s="89" t="inlineStr">
        <is>
          <t>Ø Tagesstunden (h):</t>
        </is>
      </c>
      <c r="I20" s="91">
        <f>IFERROR(C7/C13,0)</f>
        <v/>
      </c>
    </row>
    <row r="21" ht="22" customHeight="1">
      <c r="B21" s="18" t="inlineStr">
        <is>
          <t>Auslastungsgrad (%):</t>
        </is>
      </c>
      <c r="I21" s="90">
        <f>IFERROR(C7/(C8*12),0)</f>
        <v/>
      </c>
    </row>
    <row r="22" ht="22" customHeight="1">
      <c r="B22" s="89" t="inlineStr">
        <is>
          <t>Urlaubsquote (%):</t>
        </is>
      </c>
      <c r="I22" s="90">
        <f>IFERROR(C10/C13,0)</f>
        <v/>
      </c>
    </row>
    <row r="23" ht="22" customHeight="1">
      <c r="B23" s="18" t="inlineStr">
        <is>
          <t>Krankheitsquote (%):</t>
        </is>
      </c>
      <c r="I23" s="90">
        <f>IFERROR(C11/C13,0)</f>
        <v/>
      </c>
    </row>
    <row r="24" ht="22" customHeight="1">
      <c r="B24" s="89" t="inlineStr">
        <is>
          <t>Jahres-Bruttolohn (€):</t>
        </is>
      </c>
      <c r="I24" s="92">
        <f>SUM(C12:N12)</f>
        <v/>
      </c>
    </row>
    <row r="25" ht="22" customHeight="1">
      <c r="B25" s="18" t="inlineStr">
        <is>
          <t>Ø Stundenlohn eff. (€/h):</t>
        </is>
      </c>
      <c r="I25" s="93">
        <f>IFERROR(SUM(C12:N12)/C7,0)</f>
        <v/>
      </c>
    </row>
    <row r="27" ht="8" customHeight="1"/>
    <row r="28" ht="28" customHeight="1">
      <c r="B28" s="9" t="inlineStr">
        <is>
          <t>🔢  SOLLSTUNDEN-KALKULATOR</t>
        </is>
      </c>
    </row>
    <row r="29" ht="20" customHeight="1">
      <c r="B29" s="18" t="inlineStr">
        <is>
          <t>Arbeitstage/Woche:</t>
        </is>
      </c>
      <c r="G29" s="94" t="n">
        <v>5</v>
      </c>
      <c r="H29" s="95" t="inlineStr">
        <is>
          <t>Tage</t>
        </is>
      </c>
    </row>
    <row r="30" ht="20" customHeight="1">
      <c r="B30" s="18" t="inlineStr">
        <is>
          <t>Stunden/Tag (Vertragl.):</t>
        </is>
      </c>
      <c r="G30" s="94" t="n">
        <v>8</v>
      </c>
      <c r="H30" s="95" t="inlineStr">
        <is>
          <t>h</t>
        </is>
      </c>
    </row>
    <row r="31" ht="20" customHeight="1">
      <c r="B31" s="18" t="inlineStr">
        <is>
          <t>Urlaubstage/Jahr:</t>
        </is>
      </c>
      <c r="G31" s="94" t="n">
        <v>28</v>
      </c>
      <c r="H31" s="95" t="inlineStr">
        <is>
          <t>Tage</t>
        </is>
      </c>
    </row>
    <row r="32" ht="20" customHeight="1">
      <c r="B32" s="18" t="inlineStr">
        <is>
          <t>Feiertage/Jahr (geschätzt):</t>
        </is>
      </c>
      <c r="G32" s="94" t="n">
        <v>10</v>
      </c>
      <c r="H32" s="95" t="inlineStr">
        <is>
          <t>Tage</t>
        </is>
      </c>
    </row>
    <row r="33" ht="20" customHeight="1">
      <c r="B33" s="18" t="inlineStr">
        <is>
          <t>Krankheitstage/Jahr (Ø):</t>
        </is>
      </c>
      <c r="G33" s="94" t="n">
        <v>5</v>
      </c>
      <c r="H33" s="95" t="inlineStr">
        <is>
          <t>Tage</t>
        </is>
      </c>
    </row>
    <row r="34" ht="8" customHeight="1"/>
    <row r="35" ht="22" customHeight="1">
      <c r="B35" s="18" t="inlineStr">
        <is>
          <t>Bruttoarbeitstage/Jahr:</t>
        </is>
      </c>
      <c r="G35" s="96">
        <f>G29*52</f>
        <v/>
      </c>
    </row>
    <row r="36" ht="22" customHeight="1">
      <c r="B36" s="18" t="inlineStr">
        <is>
          <t>Netto-Arbeitstage/Jahr:</t>
        </is>
      </c>
      <c r="G36" s="96">
        <f>G29*52-G31-G32-G33</f>
        <v/>
      </c>
    </row>
    <row r="37" ht="22" customHeight="1">
      <c r="B37" s="97" t="inlineStr">
        <is>
          <t>Soll-Stunden/Jahr:</t>
        </is>
      </c>
      <c r="G37" s="98">
        <f>(G29*52-G31-G32-G33)*G30</f>
        <v/>
      </c>
    </row>
    <row r="38" ht="22" customHeight="1">
      <c r="B38" s="18" t="inlineStr">
        <is>
          <t>Soll-Stunden/Monat (Ø):</t>
        </is>
      </c>
      <c r="G38" s="88">
        <f>IFERROR((G29*52-G31-G32-G33)*G30/12,0)</f>
        <v/>
      </c>
    </row>
    <row r="39" ht="22" customHeight="1">
      <c r="B39" s="18" t="inlineStr">
        <is>
          <t>Jahres-Soll (ohne Urlaub/Krank):</t>
        </is>
      </c>
      <c r="G39" s="96">
        <f>G29*52*G30</f>
        <v/>
      </c>
    </row>
    <row r="41" ht="22" customHeight="1">
      <c r="B41" s="36" t="inlineStr">
        <is>
          <t>© HRTime Software GmbH 2026 · Zeiterfassung für Ihr Unternehmen: https://www.hrtime.de/zeiterfassung/ · Demo buchen: https://www.hrtime.de/anfrage-formular/</t>
        </is>
      </c>
    </row>
  </sheetData>
  <mergeCells count="45">
    <mergeCell ref="G38:I38"/>
    <mergeCell ref="I17:L17"/>
    <mergeCell ref="B16:L16"/>
    <mergeCell ref="H29:I29"/>
    <mergeCell ref="G37:I37"/>
    <mergeCell ref="B3:L3"/>
    <mergeCell ref="I20:L20"/>
    <mergeCell ref="B24:H24"/>
    <mergeCell ref="B31:F31"/>
    <mergeCell ref="H31:I31"/>
    <mergeCell ref="I19:L19"/>
    <mergeCell ref="B20:H20"/>
    <mergeCell ref="B39:F39"/>
    <mergeCell ref="B41:L41"/>
    <mergeCell ref="B2:L2"/>
    <mergeCell ref="G35:I35"/>
    <mergeCell ref="B25:H25"/>
    <mergeCell ref="B22:H22"/>
    <mergeCell ref="B29:F29"/>
    <mergeCell ref="B18:H18"/>
    <mergeCell ref="B38:F38"/>
    <mergeCell ref="H32:I32"/>
    <mergeCell ref="B21:H21"/>
    <mergeCell ref="B35:F35"/>
    <mergeCell ref="B37:F37"/>
    <mergeCell ref="B28:L28"/>
    <mergeCell ref="I25:L25"/>
    <mergeCell ref="B14"/>
    <mergeCell ref="B23:H23"/>
    <mergeCell ref="B30:F30"/>
    <mergeCell ref="I22:L22"/>
    <mergeCell ref="G36:I36"/>
    <mergeCell ref="B17:H17"/>
    <mergeCell ref="I18:L18"/>
    <mergeCell ref="I21:L21"/>
    <mergeCell ref="B33:F33"/>
    <mergeCell ref="H33:I33"/>
    <mergeCell ref="B5:L5"/>
    <mergeCell ref="G39:I39"/>
    <mergeCell ref="I24:L24"/>
    <mergeCell ref="B36:F36"/>
    <mergeCell ref="B32:F32"/>
    <mergeCell ref="B19:H19"/>
    <mergeCell ref="H30:I30"/>
    <mergeCell ref="I23:L2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2026-05-04T10:42:45Z</dcterms:created>
  <dcterms:modified xmlns:dcterms="http://purl.org/dc/terms/" xmlns:xsi="http://www.w3.org/2001/XMLSchema-instance" xsi:type="dcterms:W3CDTF">2026-05-04T10:42:45Z</dcterms:modified>
</cp:coreProperties>
</file>